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65371" windowWidth="28545" windowHeight="14370" activeTab="2"/>
  </bookViews>
  <sheets>
    <sheet name="Отчет 49н (свод МО)" sheetId="1" r:id="rId1"/>
    <sheet name="Лист1" sheetId="2" r:id="rId2"/>
    <sheet name="Лист2" sheetId="3" r:id="rId3"/>
  </sheets>
  <externalReferences>
    <externalReference r:id="rId6"/>
  </externalReferences>
  <definedNames>
    <definedName name="_xlnm._FilterDatabase" localSheetId="1" hidden="1">'Лист1'!$C$2:$F$59</definedName>
    <definedName name="_xlnm._FilterDatabase" localSheetId="2" hidden="1">'Лист2'!$B$6:$T$47</definedName>
    <definedName name="_xlnm._FilterDatabase" localSheetId="0" hidden="1">'Отчет 49н (свод МО)'!$B$7:$U$52</definedName>
    <definedName name="Диапазон_ВидовНПА">'[1]Вспомогательный'!$E$4</definedName>
    <definedName name="_xlnm.Print_Area" localSheetId="2">'Лист2'!$A$1:$S$47</definedName>
    <definedName name="_xlnm.Print_Area" localSheetId="0">'Отчет 49н (свод МО)'!$A$1:$S$60</definedName>
  </definedNames>
  <calcPr fullCalcOnLoad="1"/>
</workbook>
</file>

<file path=xl/sharedStrings.xml><?xml version="1.0" encoding="utf-8"?>
<sst xmlns="http://schemas.openxmlformats.org/spreadsheetml/2006/main" count="1014" uniqueCount="396">
  <si>
    <t>0103</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</si>
  <si>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</si>
  <si>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п. 1 ч. 1 ст. 7; 
2) ст. 34</t>
  </si>
  <si>
    <t>1) 01.01.2009 - 01.01.2999; 
2) 01.06.2007, не установлен</t>
  </si>
  <si>
    <t>ст. 34</t>
  </si>
  <si>
    <t>05.03.2005, не установлен</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</si>
  <si>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</si>
  <si>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 Федеральный закон от 06.10.2003 № 131-ФЗ "Об общих принципах организации местного самоуправления в Российской  Федерации"; 
2) Федеральный закон от 08.05.2010 № 83-ФЗ "О внесении изменений в отдельные законодательные акты Российской Федерации в связи с совершенствованием правового положения государственных (муниципальных) учреждений"; 
3) Федеральный закон от 12.01.1996 № 7-ФЗ "О некоммерческих организациях"</t>
  </si>
  <si>
    <t>1) п. 3 ст. 17; 
2) п. 6 ст. 9.2; 
3) п. 3 ст. 9.1</t>
  </si>
  <si>
    <t>1) 01.01.2009 - 01.01.2999; 
2) 05.05.2010, не установлен; 
3) 12.01.1996, не установлен</t>
  </si>
  <si>
    <t>п. 5 ч. 1 ст. 17</t>
  </si>
  <si>
    <t>1) Закон Ставропольского края от 02.03.2005 № 12-кз "О местном самоуправлении в Ставропольском крае"; 
2) Закон Ставропольского края от 26.06.2008 № 37-кз "О некоторых вопросах проведения выборов в органы местного самоуправления в Ставропольском крае"</t>
  </si>
  <si>
    <t>1) п. 6 ст. 12; 
2) ст. 19</t>
  </si>
  <si>
    <t>1) 01.01.2005, не установлен; 
2) 26.06.2008, не установлен</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</si>
  <si>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</si>
  <si>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0113, 
1202</t>
  </si>
  <si>
    <t>1) Федеральный закон от 06.10.2003 № 131-ФЗ "Об общих принципах организации местного самоуправления в Российской  Федерации"; 
2) Федеральный закон от 03.11.2006 № 174-ФЗ "Об автономных учреждениях"; 
3) Федеральный закон от 01.01.1999 № 2124-1 "О средствах массовой информации"</t>
  </si>
  <si>
    <t>1) п. 7 ч. 1 ст. 17; 
2) в целом; 
3) в целом</t>
  </si>
  <si>
    <t>1) 01.01.2009 - 01.01.2999; 
2) 01.01.2007, не установлен; 
3) 01.01.1999, не установлен</t>
  </si>
  <si>
    <t>Закон Ставропольского края от 02.03.2005 № 12кз "О местном самоуправлении в Ставропольском крае"</t>
  </si>
  <si>
    <t>п. 11 ст. 12</t>
  </si>
  <si>
    <t>3.3.</t>
  </si>
  <si>
    <t>РГ-В</t>
  </si>
  <si>
    <t>1003</t>
  </si>
  <si>
    <t>по составлению списков кандидатов в присяжные заседатели</t>
  </si>
  <si>
    <t>0105</t>
  </si>
  <si>
    <t>Федеральный закон от 20.08.2004 № 113-ФЗ "О присяжных заседателях федеральных судов общей юрисдикции в Российской Федерации"</t>
  </si>
  <si>
    <t>ч. 14 ст. 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</si>
  <si>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</si>
  <si>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</si>
  <si>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</si>
  <si>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</si>
  <si>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0106, 
0113, 
1003, 
1006</t>
  </si>
  <si>
    <t>Федеральный закон от 06.10.2003 № 131-фз "Об общих принципах организации местного самоуправления в РФ"</t>
  </si>
  <si>
    <t xml:space="preserve">п. 1 ч. 1 ст. 16 </t>
  </si>
  <si>
    <t xml:space="preserve">1) Закон Ставропольского края от 02.03.2005 № 12-кз "О местном самоуправлении в Ставропольском крае"; 
2) Распоряжение Правительства  Ставропольского края от 01.01.1999 № 380 "О некоторых вопросах исполнения отдельных государственных полномочий Российской Федерации, переданных для исполнения субъектам Российской Ффедерации, и отдельных государственных полномочий Ставропольского края в области труда и социальной защиты отдельных категорий граждан" 
</t>
  </si>
  <si>
    <t xml:space="preserve">1) п. 15 ст. 12 ; 
2) п. 1 ст. 1 </t>
  </si>
  <si>
    <t>1) 05.03.2005, не установлен; 
2) 01.01.1999, не установлен</t>
  </si>
  <si>
    <t xml:space="preserve">1) п. 1пп.1.1-1.3 
</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</si>
  <si>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</si>
  <si>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</si>
  <si>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</si>
  <si>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организация предоставления общедоступного и бесплатного дошкольного,начального общего, основного общего, среднего общего образования по основным общеобразовательным программам в муниуипальных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</si>
  <si>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0502</t>
  </si>
  <si>
    <t xml:space="preserve">1) Федеральный закон от 06.10.2003 № 131-фз "Об общих принципах организации местного самоуправления в РФ"; 
</t>
  </si>
  <si>
    <t xml:space="preserve">1) п. 15 ч. 1 ст. 16  
</t>
  </si>
  <si>
    <t xml:space="preserve">1) 01.01.2009, не установлен; 
</t>
  </si>
  <si>
    <t>1) Соглашение от 01.02.2013г. №45 "О предоставлении субсидий из бюджета города-курорта Кисловодска муниципальному унитарному предприятию "Городская баня"
2) Постановление администрации от 12.03.2008г. №96 "Об утверждении Порядка предоставления субсидий из бюджета города-курорта Кисловодска муниципальному унитарному предприятию "Городская баня"</t>
  </si>
  <si>
    <t xml:space="preserve">1) в целом ; 
2)п.2 </t>
  </si>
  <si>
    <t>1) 01.02.2013, не установлен; 
2) 12.03.2008 - 01.01.2999</t>
  </si>
  <si>
    <t>0801</t>
  </si>
  <si>
    <t>17.01.1995 - 01.01.2999</t>
  </si>
  <si>
    <t>Закон Ставропольского края от 01.01.1999 № 7-кз "О библиотечном деле в Ставропольском крае"</t>
  </si>
  <si>
    <t xml:space="preserve">п. 1 ст. 23 </t>
  </si>
  <si>
    <t>1) Постановление администрации от 19.10.2007г. № 699 "Об организации библиотечного обслуживания, создания условий для организации досуга и обеспечения жителей городского округа города-курорта Кисловодска услугами организаций культуры и создания условий для массового отдыха населения" 
2) Постановление администрации от 28.07.2014г. № 684 "Об утверждении муниципальной программы города-курорта Кисловодска "Развитие культуры"</t>
  </si>
  <si>
    <t>1) пп.1.5 п.1 ; 
2) в целом</t>
  </si>
  <si>
    <t>1)19.10.2007, не установлен; 
2) 01.01.2015 - 01.01.2999</t>
  </si>
  <si>
    <t>1) Постановление Правительства РФ от 03.03.2012 № 186 "О федеральной целевой программе Культура России (2012 - 2018 годы)" "; 
2) Постановление Правительства РФ от 15.04.2014 № 297 "Об утверждении государственной программы Российской Федерации Доступная среда" на 2011 - 2015 годы" "; 
3) Федеральный закон от 06.10.2003 № 131-фз "Об общих принципах организации местного самоуправления в РФ"</t>
  </si>
  <si>
    <t xml:space="preserve">1) в целом; 
2) п. 2 ; 
3) п. 17 ч. 1 ст. 16 </t>
  </si>
  <si>
    <t>1) 03.03.2012, не установлен; 
2) 15.04.2014, не установлен; 
3) 01.01.2009 - 01.01.2999</t>
  </si>
  <si>
    <t xml:space="preserve">1) гл. 5 ; 
2) п. 15 ст. 12 </t>
  </si>
  <si>
    <t>1) 07.07.2014, не установлен; 
2) 02.03.2005, не установлен</t>
  </si>
  <si>
    <t>1) Постановление администрации от 19.10.2007г. № 699 "Об организации библиотечного обслуживания, создания условий для организации досуга и обеспечения жителей городского округа города-курорта Кисловодска услугами организаций культуры и создания условий для массового отдыха населения" 
2) Постановление администрации от 28.07.2014г. № 684 "Об утверждении муниципальной программы города-курорта Кисловодска "Развитие культуры"                                                                                                                                                                                                                                                                                            3) Постановление администрации от 19.10.2007г. № 700 "Об организации предоставления общедоступного бесплатного дополнительного образования"</t>
  </si>
  <si>
    <t>1) пп.1.1-1.3 п.1 ; 
2) в целом                                                                                                                                                                                                                                                                                                                                                                                                                                                                                        3)пп.1.7 п.1</t>
  </si>
  <si>
    <t>1) 19.10.2007, не установлен; 
2) 01.01.2015 - 01.01.2999                                                                                                                                                                                                                                                                                                                                                                                                                                                                                                  3) 19.10.2007, не установлен</t>
  </si>
  <si>
    <t>1102, 
1105</t>
  </si>
  <si>
    <t>11.01.2006 - 01.01.2999</t>
  </si>
  <si>
    <t>1) Постановление администрации от 08.10.2007г. № 661 2Об обеспечении условий для развития физической культуры и массового спорта на территории городского округа города-курорта Кисловодска"                                                                                                                                                                                                                                                         
2) Решение Думы от 23.09.2011 №96-411 "Об утверждении Программы социально-экономического развития городского округа города-курорта Кисловодска на 2011-2015 годы"
3) Постановление администрации от 31.07.2014г. №698 "Об утверждении муниципальной программы города-курорта Кисловодска "Развитие физической культуры и спорта"</t>
  </si>
  <si>
    <t xml:space="preserve">1)пп.1.1-1.5 п.1; 
2) в целом; 
3)  в целом </t>
  </si>
  <si>
    <t>1) 08.10.2007, не установлен; 
2) 05.10.2011, не установлен; 
3) 01.01.2015 - 01.01.2999</t>
  </si>
  <si>
    <t xml:space="preserve">п. 20 ч. 1 ст. 16 </t>
  </si>
  <si>
    <t xml:space="preserve">1) Постановление администрации от 19.10.2007г. № 699 "Об организации библиотечного обслуживания, создания условий для организации досуга и обеспечения жителей городского округа города-курорта Кисловодска услугами организаций культуры и создания условий для массового отдыха населения" 
2) Постановление администрации от 28.07.2014г. № 684 "Об утверждении муниципальной программы города-курорта Кисловодска "Развитие культуры"                                                                                                                                                                                                                                                                                            </t>
  </si>
  <si>
    <t xml:space="preserve">1) пп.1.3 п.1 ; 
2) в целом                                                                                                                                                                                                                                                                                                                                                                                                                                                                                        </t>
  </si>
  <si>
    <t xml:space="preserve">1) 19.10.2007, не установлен; 
2) 01.01.2015 - 01.01.2999                                                                                                                                                                                                                                                                                                                                                                                                                                                                                                  </t>
  </si>
  <si>
    <t>0503</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</si>
  <si>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</si>
  <si>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 xml:space="preserve">
0113, 
0309, 
</t>
  </si>
  <si>
    <t xml:space="preserve">Федеральный закон от 06.10.2003 № 131-фз "Об общих принципах организации местного самоуправления в РФ"; </t>
  </si>
  <si>
    <t>п.7.2 ч.1 ст.16</t>
  </si>
  <si>
    <t xml:space="preserve">01.01.2009, не установлен; </t>
  </si>
  <si>
    <t>ст.27</t>
  </si>
  <si>
    <t>Постановление администрации города-курорта Кисловодска от 09.12.2013 № 1228 "Об утверждении муниципальной программы города-курорта Кисловодска "Обеспечение общественной безопасности и защита населения и территорий от чрезвычайных ситуаций"</t>
  </si>
  <si>
    <t>п.1,2,3</t>
  </si>
  <si>
    <t>1) Федеральный закон от 06.10.2003 № 131-фз "Об общих принципах организации местного самоуправления в РФ"; 
2) Федеральный закон от 10.01.2002 № 7-фз "Об охране окружающей среды "</t>
  </si>
  <si>
    <t xml:space="preserve">1) п. 25 ч. 1 ст. 16 ; 
2) ч. 3 ст. 7 </t>
  </si>
  <si>
    <t>1) 01.01.2009, не установлен; 
2) 01.01.199912.01.2002 - 01.01.2999</t>
  </si>
  <si>
    <t>1) от 19.10.2007г. № 697 "Об участии в организации и предоставлении транспортных услуг, связи и осуществлении мероприятий по экологическому контролю в границах городского округа города-курорта Кисловодска"
2) от 18.12.2013г. №1279 "Об утверждении муниципальной программы города-курорта Кисловодска «Развитие жилищно-коммунального хозяйства»
3) от 24.10.2007г. № 716 "Об упорядочении организации жилищно-коммунального обслуживания  жителей городского округа города-курорта Кисловодска"</t>
  </si>
  <si>
    <t>1) пп.1.1-1.3 ; 
2) в целом ; 
3) пп.1.5,1.10,1.11 п.1</t>
  </si>
  <si>
    <t>1) 19.10.2007, не установлен; 
2) 201.01.2014, не установлен; 
3) 24.10.2007 - 01.01.2999</t>
  </si>
  <si>
    <t>0113,                                                      0407, 
0503, 
0505</t>
  </si>
  <si>
    <t>0412, 
0505</t>
  </si>
  <si>
    <t>1) Федеральный закон от 13.03.2006 № 38-фз "О рекламе"; 
2) Федеральный закон от 06.10.2003 № 131-фз "Об общих принципах организации местного самоуправления в РФ"</t>
  </si>
  <si>
    <t xml:space="preserve">1) ст. 19 ; 
2) п. 26 ч. 1 ст. 16 </t>
  </si>
  <si>
    <t>1) 13.03.2006, не установлен; 
2) 01.01.2009 - 01.01.2999</t>
  </si>
  <si>
    <t>1) Постановление администрации от 29.10.2007г. №725 "Об упорядочении организации работы управления архитектуры и градостроительства администрации города и расходных обязательств в области градостроительной деятельности управления"
2) Решение Думы от 22.11.2013г. №158-413 "Об утверждении Порядка распостранения наружной рекламы на территории города-курорта Кисловодска"</t>
  </si>
  <si>
    <t xml:space="preserve">1) п.1 ; 
2) ст.6 </t>
  </si>
  <si>
    <t>1) 22.10.2007, не установлен; 
2) 22.11.2013 - 01.01.2999</t>
  </si>
  <si>
    <t>31.08.1995 - 01.01.2999</t>
  </si>
  <si>
    <t>Постановление Правительства Ставропольского края от 01.01.1999 № 97 "О Ставропольской краевой территориальной подсистеме единой государственной системы предупреждения и ликвидации чрезвычайных ситуаций" "</t>
  </si>
  <si>
    <t xml:space="preserve">ст. 3 </t>
  </si>
  <si>
    <t>1) Постановление администрации от 09.12.2013г. № 1228 "Об утверждении муниципальной программы города-курорта Кисловодска "Обеспечение общественной безопасности и защита населения и территорий от чрезвычайных ситуаций"
2)  Постановление администрации от 08.02.2007г. № 69 "О создании АСС "Служба спасения г.-к. Кисловодска"
3)  Постановление администрации от 19.12.2005г. № 3260 "О создании МУ "Кисловодское УЗНТ и ГО"</t>
  </si>
  <si>
    <t xml:space="preserve">1) в целом ; 
2) в целом; 
3)в целом </t>
  </si>
  <si>
    <t>1) 01.01.2014, не установлен; 
2) 08.02.2007, не установлен; 
3) 19.12.2005 - 01.01.2999</t>
  </si>
  <si>
    <t>0412</t>
  </si>
  <si>
    <t>1) Федеральный закон от 24.07.2007 № 209-фз "О развитии малого и среднего предпринимательства в Российской Федерации "; 
2) Федеральный закон от 06.10.2003 № 131-фз "Об общих принципах организации местного самоуправления в РФ"</t>
  </si>
  <si>
    <t xml:space="preserve">1) ст. 11; 
2) п. 33 ч. 1 ст. 16 </t>
  </si>
  <si>
    <t>1) 01.01.2008, не установлен; 
2)01.01.2009 - 01.01.2999</t>
  </si>
  <si>
    <t>1) Закон Ставропольского края от 02.03.2005 № 12-кз "О местном самоуправлении в Ставропольском крае"; 
2) Закон Ставропольского края от 15.10.2008 № 61кз "О развитии и поддержке малого и среднего предпринимательства"</t>
  </si>
  <si>
    <t xml:space="preserve">1) п.15 ст. 12 ; 
2) ст. 9 </t>
  </si>
  <si>
    <t>1) 02.03.2005, не установлен; 
2) 18.10.2008, не установлен</t>
  </si>
  <si>
    <t>1) Постановление администрации от 10.12.2013г. № 1248 "Об утверждении муниципальной программы города-курорта Кисловодска «Экономическое развитие»
2) Постановление администрации от 30.12.2011 № 1544 "Об утверждении Положения об Управлении по экономике, инвестициям и курорту администрации города-курорта Кисловодска"</t>
  </si>
  <si>
    <t xml:space="preserve">1) в целом ; 
2) п.6.2 ст.6 </t>
  </si>
  <si>
    <t>1) 01.01.2014, не установлен; 
2) 30.12.2011 - 01.01.2999</t>
  </si>
  <si>
    <t>0707</t>
  </si>
  <si>
    <t>1) Федеральный закон от 06.10.2003 № 131-фз "Об общих принципах организации местного самоуправления в РФ"; 
2) Распоряжение Правительства РФ от 29.11.2014 № 2403-р "Об утверждении Основ государственной молодежной политики Российской Федерации на период до 2025 года"; 
3) Распоряжение Правительства РФ от 18.12.2006 № 1760-р "Стратегия государственной молодежной политики в Российской Федерации до 2016 года "</t>
  </si>
  <si>
    <t xml:space="preserve">1) п. 34 ч.1 ст. 16 ; 
2) разд. 4 ; 
3) разд. 4 </t>
  </si>
  <si>
    <t>1) 28.07.2005, не установлен; 
2) 29.11.2014, не установлен; 
3) 29.11.2014 - 01.01.2999</t>
  </si>
  <si>
    <t>Закон Ставропольского края от 28.07.2005 № 40-кз "О молодежной политике в Ставропрольском крае"</t>
  </si>
  <si>
    <t xml:space="preserve">ст. 15 гл. 3 </t>
  </si>
  <si>
    <t>08.08.2005, не установлен</t>
  </si>
  <si>
    <t>Постановление администрации от 15.12.2011 № 1403 "О принятии решения о создании муниципального бюджетного учреждения города-курорта Кисловодска "Центр молодежи"</t>
  </si>
  <si>
    <t>15.12.2011, не установлен</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</si>
  <si>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</si>
  <si>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 xml:space="preserve">п. 3 ч. 1 ст. 16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</si>
  <si>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реализацией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</si>
  <si>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окгуга, всего</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</si>
  <si>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всего</t>
  </si>
  <si>
    <t>1) Постановление Правительства РФ от 26.12.2013 № 1297 "О федеральной целевой программе "Юг России (2014 - 2020 годы)"; 
2) Постановление Правительства РФ от 15.04.2014 № 297 "Об утверждении государственной программы Российской Федерации Доступная среда" на 2011 - 2015 годы" "; 
3)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4)Федеральный закон от 06.10.2003 № 131-фз "Об общих принципах организации местного самоуправления в РФ"</t>
  </si>
  <si>
    <t>1) в целом; 
2) гл. 5 ; 
3) ч. 1,2,6,11 ст. 13,34 ь                                                  4) п.5 ст.6</t>
  </si>
  <si>
    <t>Постановление Правительства РФ от 17.12.2010 № 1050 "О федеральной целевой программе "Жилище" на 2011 - 2015 годы"                                                                   Федеральный закон от 06.10.2003 № 131-фз "Об общих принципах организации местного самоуправления в РФ"</t>
  </si>
  <si>
    <t>в целом                                   п.6 ст.16</t>
  </si>
  <si>
    <t>Федеральный закон от 25.07.2002 № 114-фз "О противодействии экстремистской деятельности"                                                                  Федеральный закон от 06.10.2003 № 131-фз "Об общих принципах организации местного самоуправления в РФ"</t>
  </si>
  <si>
    <t>ст. 4.5                                п.7.1 ст.16</t>
  </si>
  <si>
    <t>1) Федеральный закон от 06.10.2003 № 131-фз "Об общих принципах организации местного самоуправления в РФ"
2) Указ Президента РФ от 31.12.1999 № 761 "О Национальной стратегии действий  в  интересах детей  на 2012 - 2017 годы"; 
3) Постановление Правительства РФ от 03.03.2012 № 186 "О федеральной целевой программе Культура России (2012 - 2018 годы)" "; 
4) Федеральный закон от 29.12.2012 № 273-фз "Об образовании в Российской Федерации"; 
5) Федеральный закон от 24.07.1998 № 124-фз "Об основных гарантиях прав ребенка в Российской Федерации"</t>
  </si>
  <si>
    <t xml:space="preserve">1) п.13 ст.16 ; 
2) пп. б п. 3 ; 
3) гл. 4 ; 
4) ст. 9 ; 
5) ст. 12 </t>
  </si>
  <si>
    <t>Федеральный закон от 29.12.1994 № 78-фз "О библиотечном деле"                                                                 Федеральный закон от 06.10.2003 № 131-фз "Об общих принципах организации местного самоуправления в РФ"</t>
  </si>
  <si>
    <t>в целом                                   п.16 ст.16</t>
  </si>
  <si>
    <t>обеспечение условий для развития на территории городского округа физической культуры, школьного и массового спорта, организация проведения официальных физкультурно-оздоровительных и спортивных мероприятий городского округа</t>
  </si>
  <si>
    <t>Постановление Правительства РФ от 11.01.2006 № 7 "О Федеральной целевой программе "Развитие физической культуры и спорта в Российской Федерации на 2006 - 2015 годы"                                                                  Федеральный закон от 06.10.2003 № 131-фз "Об общих принципах организации местного самоуправления в РФ"</t>
  </si>
  <si>
    <t>в целом                                               п.19 ст.16</t>
  </si>
  <si>
    <t>Федеральный закон от 22.08.1995 № 151-фз "Об аварийно-спасательных службах и статусе спасателей"                                                                          Федеральный закон от 06.10.2003 № 131-фз "Об общих принципах организации местного самоуправления в РФ"</t>
  </si>
  <si>
    <t>п.2 ст. 7                                                               п.29 ст.16</t>
  </si>
  <si>
    <t>1)  Постановление главы администрации города от 10.10.2011г. №1130 "Об утверждении Порядка создания, реорганизации, изменения типа и ликвидации муниципальных учреждений города-курорта Кисловодска, а также утверждения уставов муниципальных учреждений города-курорта Кисловодска и внесения в них изменений"
2) Постановление главы администрации города от 19.12.2011г. №1439 "Об утверждении устава муниципального казенного учреждения "Многофункциональный центр предоставления государственных и муниципальных услуг города-курорта Кисловодска"</t>
  </si>
  <si>
    <t xml:space="preserve">1)  Постановление главы администрации города от 10.10.2011г. №1130 "Об утверждении Порядка создания, реорганизации, изменения типа и ликвидации муниципальных учреждений города-курорта Кисловодска, а также утверждения уставов муниципальных учреждений города-курорта Кисловодска и внесения в них изменений"
</t>
  </si>
  <si>
    <t xml:space="preserve"> Решение Думы от 28.03.2014г. №46-414 "Об уставе городского округа города-курорта Кисловодска"
</t>
  </si>
  <si>
    <t>ст.9 п.5</t>
  </si>
  <si>
    <t>Постановление администрации города "О создании МАУ "Редакция газеты "Кисловодская газета" и утверждении его Устава"</t>
  </si>
  <si>
    <t xml:space="preserve">1) Постановление администрации города от 19.10.2007 № 694 "О функционировании оганов местного самоуправления"
2) Решение Думы от 28.03.2014 № 46-414 "Об уставе городского округа города-курорта Кисловодска"                                                                                                                                                                                                                                                                                                                                                                                                                         3) Решение Думы от 23.09.2011 № 91-411 "Об утверждении Положения о контрольно-счетной палате городского округа города-курорта Кисловодска (новая редакция)"
4) Постановление администрации города от 04.02.2010 № 170 "Об уполномочинии Управления труда и социальной защиты населения администрации города-курорта Кисловодска на исполнение функций о признании граждан малоимущими в целях предоставления им по договорам социального найма жилых помещений муниципального жилого фонда"                                                                                                                                                                                                                                                                                                                                                                                                                                                                                                                                                    </t>
  </si>
  <si>
    <t>Начальник финансового управления администрации города-курорта Кисловодска</t>
  </si>
  <si>
    <t>В.К. Царикаев</t>
  </si>
  <si>
    <t>3.2.</t>
  </si>
  <si>
    <t>РГ-Б</t>
  </si>
  <si>
    <t>Федеральный закон от 06.10.2003 № 131-ФЗ "Об общих принципах организации местного самоуправления в Российской  Федерации"</t>
  </si>
  <si>
    <t>01.01.2009 - 01.01.2999</t>
  </si>
  <si>
    <t>Закон Ставропольского края от 02.03.2005 № 12-кз "О местном самоуправлении в Ставропольском крае"</t>
  </si>
  <si>
    <t>ч. 1,3 ст. 1</t>
  </si>
  <si>
    <t>02.03.2005, не установлен</t>
  </si>
  <si>
    <t>0113</t>
  </si>
  <si>
    <t>1) Федеральный закон от 06.10.2003 № 131-ФЗ "Об общих принципах организации местного самоуправления в Российской  Федерации"; 
2) Федеральный закон от 12.01.1996 № 7-ФЗ "О некоммерческих организациях"</t>
  </si>
  <si>
    <t>1) п. 3 ч. 1 ст. 17; 
2) ст. 9.1</t>
  </si>
  <si>
    <t>1) 01.01.2009 - 01.01.2999; 
2) 15.01.1996, не установлен</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</si>
  <si>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</si>
  <si>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</si>
  <si>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</si>
  <si>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</si>
  <si>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25.08.2004 - 01.01.2999</t>
  </si>
  <si>
    <t>1) Закон Ставропольского края от 01.01.1999 № 36-кз "Об утверждении Методики распределения субвенций краевого Фонда компенсаций, выделяемых бюджетам муниципальных районов и городских округов Ставропольского края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2) Закон Ставропольского края от 01.01.1999 № 6-кз "О межбюджетных отношениях в Ставропольском крае"</t>
  </si>
  <si>
    <t>1) ст. 1; 
2) п. 1,2,3 ст. 14 гл. 2</t>
  </si>
  <si>
    <t>1) 01.01.1999, не установлен; 
2) 01.01.1999, не установлен</t>
  </si>
  <si>
    <t>0104</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</si>
  <si>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</si>
  <si>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</si>
  <si>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</si>
  <si>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рублей)</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</si>
  <si>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</si>
  <si>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</si>
  <si>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</si>
  <si>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</si>
  <si>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</si>
  <si>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</si>
  <si>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</si>
  <si>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</si>
  <si>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</si>
  <si>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</si>
  <si>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</si>
  <si>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</si>
  <si>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</si>
  <si>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</si>
  <si>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</si>
  <si>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</si>
  <si>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</si>
  <si>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</si>
  <si>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</si>
  <si>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</si>
  <si>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</si>
  <si>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</si>
  <si>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</si>
  <si>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</si>
  <si>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</si>
  <si>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</si>
  <si>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</si>
  <si>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</si>
  <si>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</si>
  <si>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</si>
  <si>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</si>
  <si>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</si>
  <si>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</si>
  <si>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</si>
  <si>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</si>
  <si>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0701, 
0702, 
1004</t>
  </si>
  <si>
    <t>1) Федеральный закон от 29.12.2012 № 273-ФЗ "Об образовании в Российской Федерации"; 
2) Постановление Правительства РФ от 30.12.2011 № 1238 "Об утверждении Правил предоставления из федерального бюджета бюджетам субъектов Российской Федерации иных межбюджетных трансфертов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</si>
  <si>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1) п. 10,3 ч. 1 ст. 8; 
2) п. 1,3</t>
  </si>
  <si>
    <t>1) 31.12.2012 - 01.01.2999; 
2) 16.01.2012, не установлен</t>
  </si>
  <si>
    <t>1) Закон Ставропольского края от 30.07.2013 № 72-кз "Об образовании"; 
2) Закон Ставропольского края от 20.06.2014 № 57-кз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 
3) Закон Ставропольского края от 10.06.2008 № 35-кз "О государственной поддержке приемной семьи"</t>
  </si>
  <si>
    <t>1) п. 1,2 ст. 11; 
2) ст. 1; 
3) ч. 1 ст. 1,2</t>
  </si>
  <si>
    <t>1) 01.09.2013, не установлен; 
2) 20.06.2014, не установлен; 
3) 27.06.2008, не установлен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</si>
  <si>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</si>
  <si>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1003, 
1004, 
1006</t>
  </si>
  <si>
    <t>1) Федеральный закон от 06.10.2003 № 131-ФЗ "Об общих принципах организации местного самоуправления в Российской  Федерации"; 
2) Закон РФ от 18.10.1991 № 1761-1 "О реабилитации жертв политических репрессий"; 
3) Указ Президента РФ от 01.01.1999 № 606 "О мерах по реализации демографической политики Российской Федерации"; 
4) Указ Президента РФ от 05.05.1992 № 431 "О мерах по социальной поддержке многодетных семей"; 
5) Федеральный закон от 01.01.1999 № 40-фз "Об обязательном страховании гражданской ответственности владельцев транспортных средств"; 
6) Федеральный закон от 01.01.1999 № 195-фз "Об основах социального обслуживания населения в Российской Федерации"; 
7) Федеральный закон от 01.01.1999 № 5-фз "О ветеранах"; 
8) Федеральный закон от 01.01.1999 № 178 "О государственной социальной помощи (с изменениями на 29.12.2004 г.)"; 
9) Федеральный закон от 01.01.1999 № 81-фз "О государственных пособиях гражданам, имеющим детей"</t>
  </si>
  <si>
    <t>1) п. 5 ст. 19; 
2) п. 1 ст. 15; 
3) пп. б п. 3; 
4) пп. б п. 1; 
5) п. 1 ст. 17; 
6) ст. 21; 
7) ст. 1,20-22,7; 
8) ст. 3,5; 
9) ст. 16,4,6,8</t>
  </si>
  <si>
    <t>1) 01.01.2009 - 01.01.2999; 
2) 31.10.1991, не установлен; 
3) 01.01.1999, не установлен; 
4) 01.07.1992, не установлен; 
5) 01.01.1999, не установлен; 
6) 01.01.1999, не установлен; 
7) 01.01.1999, не установлен; 
8) 01.01.1999, не установлен; 
9) 01.01.1999, не установлен</t>
  </si>
  <si>
    <t>1) Закон Ставропольского края от 01.01.1999 № 100-кз "О мерах социальной поддержки жертв политических репрессий"; 
2) Закон Ставропольского края от 01.01.1999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Закон Ставропольского края от 01.01.1999 № 123 "О мерах социальной поддержки многодетных семей"; 
4) Закон Ставропольского края от 01.01.1999 № 19-кз "О мерах социальной поддержки отдельных категорий граждан, находящихся в трудной жизненной ситуации, и ветеранов Великой Отечественной войны"; 
5) Закон Ставропольского края от 01.01.1999 № 56-кз "О государственной социальной помощи населению в Ставропольском крае"; 
6) Закон Ставропольского края от 01.01.1999 № 101-кз "О ежемесячном пособии на ребенка"; 
7) Закон Ставропольского края от 01.01.1999 № 103-кз "О мерах социальной поддержки ветеранов"; 
8) Распоряжение Правительства  Ставропольского края от 01.01.1999 № 380 "О некоторых вопросах исполнения отдельных государственных полномочий Российской Федерации, переданных для исполнения субъектам Российской Ффедерации, и отдельных государственных полномочий Ставропольского края в области труда и социальной защиты отдельных категорий граждан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</si>
  <si>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</si>
  <si>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 Федеральный закон от 25.10.2001 № 136 "Земельный кодекс Российской Федерации"; 
2) Федеральный закон от 06.10.2003 № 131-фз "Об общих принципах организации местного самоуправления в РФ"</t>
  </si>
  <si>
    <t xml:space="preserve">1) в целом ; 
2) п. 3 ч. 1 ст. 16 </t>
  </si>
  <si>
    <t>1) 29.10.2001, не установлен; 
2) 01.01.2009 - 01.01.2999</t>
  </si>
  <si>
    <t xml:space="preserve">п. 15 ст. 12 </t>
  </si>
  <si>
    <t xml:space="preserve">1) Постановление администрации от 02.112007г. №737 "Об упорядочении организации работы комитета имущественных отношений администрации города-курорта и расходных обязательств в области управления муниципальным имуществом, земельных отношений и градостроительства"
2) Решение Думы от 30.05.2014г. " 61-414 "Об утверждении Правил землепользования и застройки городского округа города-курорта Кисловодска"
</t>
  </si>
  <si>
    <t xml:space="preserve">1) 02.11.2007, не установлен; 
2) 30.05.2014, не установлен.
</t>
  </si>
  <si>
    <t>0113, 
0412, 
0503,                                                                  0801</t>
  </si>
  <si>
    <t>0409</t>
  </si>
  <si>
    <t>1) 01.01.2014, не установлен; 
2) 15.04.2014, не установлен; 
3) 14.11.2007 - 01.01.2999</t>
  </si>
  <si>
    <t>1) Постановление Правительства Ставропольского края от 07.07.2014 № 260-п "О распределении субсидий в 2014 году, выделяемых из бюджета Ставропольского края бюджетам муниципальных районов и городских округов Ставропольского края на софинансирование мероприятий по исполнению требований доступности для инвалидов и других маломобильных групп населения Ставропольского края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 
2) Закон Ставропольского края от 02.03.2005 № 12-кз "О местном самоуправлении в Ставропольском крае"</t>
  </si>
  <si>
    <t xml:space="preserve">1) п. 1 ; 
2) п. 15 ст. 12 </t>
  </si>
  <si>
    <t>1) 07.07.2014, не установлен; 
2) 05.03.2005, не установлен</t>
  </si>
  <si>
    <t>1) Постановление администрации от 24.10.2007г. № 716 "Об упорядочении организации жилищно-коммунального обслуживания  жителей городского округа города-курорта Кисловодска"; 
2) Постановление администрации от 18.12.2013г. № 1278 "Об утверждении муниципальной программы города-курорта Кисловодска «Развитие транспортной системы и обеспечение безопасности дорожного движения»; 
3) Решение Думы от 25.11.2011г. №134-411 "О муниципальном дорожном фонде городского округа города-курорта Кисловодска"</t>
  </si>
  <si>
    <t xml:space="preserve">1) пп.1.5 п.1; 
2) в целом;
3) п.22 гл.2 </t>
  </si>
  <si>
    <t>1) 24.10.2007, не установлен; 
2) 01.01.2014, не установлен; 
3) 01.01.2012, не установлен</t>
  </si>
  <si>
    <t>0501, 
1003</t>
  </si>
  <si>
    <t>в целом</t>
  </si>
  <si>
    <t>17.12.2010 - 01.01.2999</t>
  </si>
  <si>
    <t>1) Постановление Правительства Ставропольского края от 09.07.2013 № 266-п "Об утверждении Порядка предоставления и расчета субсидий бюджетам муниципальных образований Ставропольского края в 2013 году на обеспечение мероприятий по переселению граждан из аварийного жилищного фонда и субсидий бюджетам муниципальных образований Ставропольского края в 2013 году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2) Постановление Правительства Ставропольского края от 01.01.1999 № 390 "О краевой целевой программе "Жилище" в Ставропольском крае на 2013-2015 годы"; 
3) Постановление Правительства Ставропольского края от 29.12.2012 № 571-п "О государственной программе Ставропольского края "Развитие градостроительства, строительства и архитектуры"; 
4) Постановление Правительства Ставропольского края от 01.09.2014 № 355-п "О распределении субсидий в 2014 году, выделяемых из бюджета Ставропольского края бюджетам муниципальных образований Ставропольского края на 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 в рамках реализации подпрограммы "Жилище" государственной программы Ставропольского края "Развитие градостроительства, строительства и архитектуры"</t>
  </si>
  <si>
    <t>1) п. 10 ; 
2) в целом; 
3) в целом; 
4) в целом</t>
  </si>
  <si>
    <t>1) 09.07.2013, не установлен; 
2) 01.01.1999, не установлен; 
3) 01.01.2013, не установлен; 
4) 01.09.2014, не установлен</t>
  </si>
  <si>
    <t xml:space="preserve">1) Постановление администрации от 24.10.2007г. № 716 "Об упорядочении организации жилищно-коммунального обслуживания  жителей городского округа города-курорта Кисловодска"; 
2) Постановление администрации от 18.12.2013г. № 1278 "Об утверждении муниципальной программы города-курорта Кисловодска «Развитие транспортной системы и обеспечение безопасности дорожного движения»; 
</t>
  </si>
  <si>
    <t xml:space="preserve">1) пп.1.1 п.1; 
2) в целом;
</t>
  </si>
  <si>
    <t xml:space="preserve">1) 24.10.2007, не установлен; 
2) 01.01.2014, не установлен 
</t>
  </si>
  <si>
    <t>0408</t>
  </si>
  <si>
    <t xml:space="preserve">п. 7 ч. 1 ст. 16 </t>
  </si>
  <si>
    <t xml:space="preserve">п. 7 ч. 1 ст. 11 </t>
  </si>
  <si>
    <t>Постановление администрации от Об участии в организации и предоставлении транспортных услуг, связи и осуществлении мероприятий по экологическому контролю в границах городского округа города-курорта Кисловодска</t>
  </si>
  <si>
    <t>пп.1.1 п.1</t>
  </si>
  <si>
    <t>19.10.2007, не установлен</t>
  </si>
  <si>
    <t>0309</t>
  </si>
  <si>
    <t>30.07.2002 - 01.01.2999</t>
  </si>
  <si>
    <t>Постановление Правительства Ставропольского края от 01.01.1999 № 282 "О краевой целевой программе «Ставрополье – антитеррор на 2012-2014 годы», "</t>
  </si>
  <si>
    <t>01.01.1999, не установлен</t>
  </si>
  <si>
    <t>Постановление администрации от 09.12.2013г. №1228 "Об утверждении муниципальной программы города-курорта Кисловодска «Обеспечение общественной безопасности и защита населения и территорий от чрезвычайных ситуаций»</t>
  </si>
  <si>
    <t>01.01.2014, не установлен</t>
  </si>
  <si>
    <t xml:space="preserve">Федеральный закон "Об общих принципах организации местного самоуправления в Российской  Федерации" от 06.10.2003 №131-ФЗ; 
</t>
  </si>
  <si>
    <t>0701, 
0702, 
0707, 
0709</t>
  </si>
  <si>
    <t>1) 15.04.2014, не установлен; 
2) 31.12.1999, не установлен; 
3) 03.03.2012, не установлен; 
4) 01.09.2013, не установлен; 
5) 05.08.1998 - 01.01.2999</t>
  </si>
  <si>
    <t>1) Постановление Правительства Ставропольского края от 07.07.2014 № 260-п "О распределении субсидий в 2014 году, выделяемых из бюджета Ставропольского края бюджетам муниципальных районов и городских округов Ставропольского края на софинансирование мероприятий по исполнению требований доступности для инвалидов и других маломобильных групп населения Ставропольского края объектов социальной, транспортной, инженерной инфраструктур, находящихся в собственности муниципальных образований Ставропольского края, в рамках реализации подпрограммы Доступная среда" государственной программы Ста"; 
2) Закон Ставропольского края от 02.03.2005 № 12-кз "О местном самоуправлении в Ставропольском крае"; 
3) Закон Ставропольского края от 01.01.1999 № 72-кз "Об образовании"</t>
  </si>
  <si>
    <t xml:space="preserve">1) в целом; 
2) п. 13 ч. 1 ст. 11 ; 
3) ст. 5 </t>
  </si>
  <si>
    <t>1) 07.07.2014, не установлен; 
2) 05.03.2005, не установлен; 
3) 01.01.1999, не установлен</t>
  </si>
  <si>
    <t>1) Постановление админист рации от 19.10.2007г. №701 "Об осуществлении государственной политики в сфере дошкольного, общего, основного общего, среднего( полного) общего образования и дополнительного образования на территории городского округа города-курорта Кисловодска"
2) Постановление админист рации от 19.10.2007г. №694"О функционировании оганов местного самоуправления"
3) Постановление админист рации от 16.12.2013г. №1257 "Об утверждении муниципальной программы города-курорта Кисловодска «Развитие образования»</t>
  </si>
  <si>
    <t>1) пп.1.1-1.10; 
2) в целом; 
3) в целом</t>
  </si>
  <si>
    <t>1) 19.10.2007, не установлен; 
2) 19.10.2007, не установлен; 
3) 01.01.2014, не установлен</t>
  </si>
  <si>
    <t>1) ч. 1 ст. 3; 
2) п. 12,13,3,4,6-10 ст. 1; 
3) ст. 6; 
4) ст. 3; 
5) ст. 11; 
6) ст. 2,4; 
7) ч. 1 ст. 3; 
8) п. 1.1 ст. 1</t>
  </si>
  <si>
    <t>1) 01.01.1999, не установлен; 
2) 01.01.1999, не установлен; 
3) 01.01.1999, не установлен; 
4) 01.01.1999, не установлен; 
5) 01.01.1999, не установлен; 
6) 01.01.1999, не установлен; 
7) 01.01.1999, не установлен; 
8) 01.01.1999, не установлен</t>
  </si>
  <si>
    <t>1) Федеральный закон от 24.06.1999 № 120-ФЗ "Об основах системы профилактики безнадзорности и правонарушений несовершеннолетних"; 
2) Федеральный закон от 06.10.2003 № 131-ФЗ "Об общих принципах организации местного самоуправления в РФ"; 
3) Федеральный закон от 24.06.1999 № 120-ФЗ "Об основах системы профилактики безнадзорности и правонарушений несовершеннолетних"</t>
  </si>
  <si>
    <t>1) п. 1 ст. 11; 
2) ч. 1,5 ст. 19; 
3) ст. 25</t>
  </si>
  <si>
    <t>1) 28.06.1999 - 01.01.2999; 
2) 01.01.2009, не установлен; 
3) 28.06.1999, не установлен</t>
  </si>
  <si>
    <t>1) Закон Ставропольского края от 05.03.2007 № 8-кз "О наделении органов местного самоуправления и муниципальных районов и городских округов в СК отдельными полномочиями СК по созданию коммиссий по делам несовершеннолетних "; 
2) Закон Ставропольского края от 08.11.2005 № 51-кз "О порядке образования комиссий по делам несовершеннолетних и защите их прав в СК "</t>
  </si>
  <si>
    <t>1) ч. 1,2 ст. 2,4; 
2) ст. 2</t>
  </si>
  <si>
    <t>1) 06.03.2007, не установлен; 
2) 11.11.2005, не установлен</t>
  </si>
  <si>
    <t>0709</t>
  </si>
  <si>
    <t>осуществление ежегодной денежной выплаты лицам, награжденным нагрудным знаком «Почетный донор России»</t>
  </si>
  <si>
    <t>Федеральный закон от 20.07.2012 № 125-ФЗ "О донорстве крови и ее компанентов"</t>
  </si>
  <si>
    <t>ч. 1 ст. 11</t>
  </si>
  <si>
    <t>20.01.2013 - 01.01.2999</t>
  </si>
  <si>
    <t>Закон Ставропольского края от 11.12.2009 № 92-кз "О наделении органов местного самоуправления муниципальных районов и городских 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</si>
  <si>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ч. 1 ст. 1</t>
  </si>
  <si>
    <t>01.01.2010, не установлен</t>
  </si>
  <si>
    <t>оплата жилищно-коммунальных услуг отдельным категориям граждан</t>
  </si>
  <si>
    <t>1) Федеральный закон от 06.10.2003 № 131-ФЗ "Об общих принципах организации местного самоуправления в Российской  Федерации"; 
2) Федеральный закон от 17.07.1999 № 178-ФЗ "О государственной социальной помощи" "; 
3) Федеральный закон от 24.11.1995 № 181-ФЗ "О социальной защите инвалидов в Российской Федерации"</t>
  </si>
  <si>
    <t>1) п. 5 ст. 19; 
2) ч. 1 ст. 6.7; 
3) ст. 17,2,28</t>
  </si>
  <si>
    <t>1) 01.01.2009 - 01.01.2999; 
2) 10.06.2000, не установлен; 
3) 27.11.1995, не установлен</t>
  </si>
  <si>
    <t>Федеральный закон от 19.05.1995 № 81-ФЗ "О государственных пособиях гражданам, имеющим детей"</t>
  </si>
  <si>
    <t>24.05.1995 - 01.01.2999</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</si>
  <si>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</si>
  <si>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п. 1 ст. 4.1</t>
  </si>
  <si>
    <t>0111</t>
  </si>
  <si>
    <t>ИТОГО Расходные обязательства городских округов</t>
  </si>
  <si>
    <t>Расходные обязательства городских округов</t>
  </si>
  <si>
    <t>3.</t>
  </si>
  <si>
    <t>РГ</t>
  </si>
  <si>
    <t>3.1.</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</si>
  <si>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</si>
  <si>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</si>
  <si>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19.10.2007, не установлен; 
2) 01.01.2014, не установлен;                                                                                                                                                                                                                                                                                                                                                                                                                                                                                                                     3) 28.03.2014, не установлен;                                                                                                                                                                                                                                                                                                                                                                                                                                                                         4) 23.09.2011, не установлен;                                                                                                                                                                                                                                                                                                                                                                                                                                                                                                                                                                                                                                                                                                                                                                                                                                                                                                                                                                                                                                                                                                                      5) 04.02.2010, не установлен.</t>
  </si>
  <si>
    <t xml:space="preserve"> </t>
  </si>
  <si>
    <t>Глава города-курорта Кисловодска</t>
  </si>
  <si>
    <t>участие в предупреждении и ликвидации последствий чрезвычайных ситуаций в границах городского округа</t>
  </si>
  <si>
    <t>0113,  1003</t>
  </si>
  <si>
    <t xml:space="preserve">Федеральный закон "Об общих принципах организации местного самоуправления в Российской Федерации" от 06.10.2003 №131-ФЗ; 
</t>
  </si>
  <si>
    <t>Решением  Думы города-курорта Кисловодска от 21.12.2016 № 30-516 «О бюджете города-курорта Кисловодска на 2017 год и плановый период 2018 и 2019 годов»</t>
  </si>
  <si>
    <t xml:space="preserve"> п. 3, ст. 81 БК РФ </t>
  </si>
  <si>
    <t>утверждение правил благоустройства территории городского округа, осуществление контроля за их соблюдением</t>
  </si>
  <si>
    <t>материально-техниеское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</si>
  <si>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0102,0104,0106,0113,0309,0505,0709,0804,1006</t>
  </si>
  <si>
    <t>0102,   0104,    0106,   0113,  0309,  0505, 0709, 0804, 1006</t>
  </si>
  <si>
    <t>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</si>
  <si>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1301</t>
  </si>
  <si>
    <t xml:space="preserve">1) Закон Ставропольского края от 02.03.2005 № 12-кз "О местном самоуправлении в Ставропольском крае"; </t>
  </si>
  <si>
    <t>меры социальной поддержки и социальной помощи отдельным категориям граждан (выплаты на основнии решения представительного органа местного самоуправления)</t>
  </si>
  <si>
    <t xml:space="preserve">1) Федеральный закон от 06.10.2003 № 131-ФЗ "Об общих принципах организации местного самоуправления в Российской  Федерации"; 
2) Федеральный закон от 01.01.1999 № 195-фз "Об основах социального обслуживания населения в Российской Федерации"; 
3) Федеральный закон от 01.01.1999 № 5-фз "О ветеранах"; 
4) Федеральный закон от 01.01.1999 № 178 "О государственной социальной помощи (с изменениями на 29.12.2004 г.)"; 
</t>
  </si>
  <si>
    <t xml:space="preserve">1) Закон Ставропольского края от 01.01.1999 № 92-кз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01.01.1999 № 56-кз "О государственной социальной помощи населению в Ставропольском крае"; 
</t>
  </si>
  <si>
    <t>на осуществление воинского учета на территориях, на которых отсутствуют структурные подразделения военных комиссариатов</t>
  </si>
  <si>
    <t>материально-техниеское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(край)</t>
  </si>
  <si>
    <t>10</t>
  </si>
  <si>
    <t>14</t>
  </si>
  <si>
    <t>17</t>
  </si>
  <si>
    <t>19</t>
  </si>
  <si>
    <t>материально-техниеское и финансовое обеспечение деятельности органов местного самоуправленияв части платы труда работников органов местного самоуправления</t>
  </si>
  <si>
    <t>Р/ПР</t>
  </si>
  <si>
    <t>уровень бюджета</t>
  </si>
  <si>
    <t>План</t>
  </si>
  <si>
    <t>Факт</t>
  </si>
  <si>
    <t>РРО 2017 (местный бюджет)</t>
  </si>
  <si>
    <t>0102</t>
  </si>
  <si>
    <t>0804</t>
  </si>
  <si>
    <t>0501</t>
  </si>
  <si>
    <t>0407</t>
  </si>
  <si>
    <t>0701</t>
  </si>
  <si>
    <t>0702</t>
  </si>
  <si>
    <t>0703</t>
  </si>
  <si>
    <t>0106</t>
  </si>
  <si>
    <t>0505</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</si>
  <si>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</si>
  <si>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 xml:space="preserve">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t>
  </si>
  <si>
    <t>4.04.02.0.039</t>
  </si>
  <si>
    <t>4.05.01.0.000</t>
  </si>
  <si>
    <t>Условно утвержденные расходы на первый и второй годы планового периода в соответствии с решением о местном бюджете городского округа</t>
  </si>
  <si>
    <t>99.99</t>
  </si>
  <si>
    <t>Реестр расходных обязательств города-курорта Кисловодска на 2018-2022 годы</t>
  </si>
  <si>
    <t>4.07.00.0.000</t>
  </si>
  <si>
    <t>А.В. Курбатов</t>
  </si>
  <si>
    <t>Исп.Горбоносова Е.А. 8(87937)29807</t>
  </si>
  <si>
    <t>3</t>
  </si>
  <si>
    <t>11</t>
  </si>
  <si>
    <t>организация в границах муниципильного округа,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</si>
  <si>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1 ч. 1 ст. 17</t>
  </si>
  <si>
    <t>01.01.2009 - 01.01.3000</t>
  </si>
  <si>
    <t>1) п. 15 ст. 12 ; 
2) п. 1 ст. 2</t>
  </si>
  <si>
    <t>ст. 15 гл. 4</t>
  </si>
  <si>
    <t>712,17</t>
  </si>
  <si>
    <t>250,00</t>
  </si>
  <si>
    <t>29184,97</t>
  </si>
  <si>
    <t>1000</t>
  </si>
  <si>
    <t>1441126,08</t>
  </si>
  <si>
    <t>1033219,03</t>
  </si>
  <si>
    <t>1997605,01</t>
  </si>
  <si>
    <t>531686,57</t>
  </si>
  <si>
    <t>55060,31</t>
  </si>
  <si>
    <t>29371,35</t>
  </si>
  <si>
    <t>42730,38</t>
  </si>
  <si>
    <t>21889,97</t>
  </si>
  <si>
    <t>1122037,91</t>
  </si>
  <si>
    <t>176474,98</t>
  </si>
  <si>
    <t>1806,01</t>
  </si>
  <si>
    <t>819,90</t>
  </si>
  <si>
    <t>2384,20</t>
  </si>
  <si>
    <t>435,00</t>
  </si>
  <si>
    <t>27130,32</t>
  </si>
  <si>
    <t>26785,73</t>
  </si>
  <si>
    <t>31400,27</t>
  </si>
  <si>
    <t>23709,53</t>
  </si>
  <si>
    <t>3111,29</t>
  </si>
  <si>
    <t>2612,98</t>
  </si>
  <si>
    <t>500</t>
  </si>
  <si>
    <t>359,47</t>
  </si>
  <si>
    <t>743,15</t>
  </si>
  <si>
    <t>30083,08</t>
  </si>
  <si>
    <t>26398,13</t>
  </si>
  <si>
    <t>37650</t>
  </si>
  <si>
    <t>46375,07</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</si>
  <si>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</si>
  <si>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</si>
  <si>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1760,45</t>
  </si>
  <si>
    <t>382,10</t>
  </si>
  <si>
    <t>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</si>
  <si>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184532,50</t>
  </si>
  <si>
    <t>120640,73</t>
  </si>
  <si>
    <t>240024,92</t>
  </si>
  <si>
    <t>Реестр расходных обязательств города-курорта Кисловодска на 2020-2024 годы</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</si>
</sst>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0\)"/>
    <numFmt numFmtId="165" formatCode="\$#,##0_);[Red]\(\$#,##0\)"/>
    <numFmt numFmtId="166" formatCode="\$#,##0.00_);\(\$#,##0.00\)"/>
    <numFmt numFmtId="167" formatCode="\$#,##0.00_);[Red]\(\$#,##0.00\)"/>
    <numFmt numFmtId="168" formatCode="* #,##0;* \-#,##0;* &quot;-&quot;;@"/>
    <numFmt numFmtId="169" formatCode="* _-#,##0&quot;р.&quot;;* \-#,##0&quot;р.&quot;;* _-&quot;-&quot;&quot;р.&quot;;@"/>
    <numFmt numFmtId="170" formatCode="* #,##0.00;* \-#,##0.00;* &quot;-&quot;??;@"/>
    <numFmt numFmtId="171" formatCode="* _-#,##0.00&quot;р.&quot;;* \-#,##0.00&quot;р.&quot;;* _-&quot;-&quot;??&quot;р.&quot;;@"/>
    <numFmt numFmtId="172" formatCode="0_ ;[Red]\-0\ "/>
    <numFmt numFmtId="173" formatCode="#,##0.0;[Red]\-#,##0.0;0.0"/>
    <numFmt numFmtId="174" formatCode="0.0"/>
    <numFmt numFmtId="175" formatCode="[$-FC19]d\ mmmm\ yyyy\ &quot;г.&quot;"/>
    <numFmt numFmtId="176" formatCode="000"/>
    <numFmt numFmtId="177" formatCode="#,##0.00_ ;[Red]\-#,##0.00\ "/>
    <numFmt numFmtId="178" formatCode="00\.00"/>
    <numFmt numFmtId="179" formatCode="#,##0.0_ ;[Red]\-#,##0.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00;[Red]\-#,##0.00"/>
    <numFmt numFmtId="185" formatCode="#,##0.000"/>
    <numFmt numFmtId="186" formatCode="#,##0.0"/>
    <numFmt numFmtId="187" formatCode="#,##0.0000"/>
  </numFmts>
  <fonts count="75">
    <font>
      <sz val="10"/>
      <name val="Arial Cyr"/>
      <family val="0"/>
    </font>
    <font>
      <sz val="10"/>
      <name val="Arial"/>
      <family val="0"/>
    </font>
    <font>
      <b/>
      <sz val="24"/>
      <name val="Arial"/>
      <family val="2"/>
    </font>
    <font>
      <sz val="24"/>
      <name val="Arial"/>
      <family val="2"/>
    </font>
    <font>
      <sz val="24"/>
      <name val="Arial Cyr"/>
      <family val="0"/>
    </font>
    <font>
      <b/>
      <sz val="24"/>
      <name val="Arial Cyr"/>
      <family val="0"/>
    </font>
    <font>
      <sz val="24"/>
      <name val="Times New Roman"/>
      <family val="1"/>
    </font>
    <font>
      <sz val="12"/>
      <name val="Times New Roman"/>
      <family val="1"/>
    </font>
    <font>
      <b/>
      <u val="single"/>
      <sz val="12"/>
      <name val="Arial"/>
      <family val="2"/>
    </font>
    <font>
      <b/>
      <sz val="12"/>
      <name val="Arial"/>
      <family val="2"/>
    </font>
    <font>
      <sz val="12"/>
      <name val="Arial"/>
      <family val="2"/>
    </font>
    <font>
      <b/>
      <sz val="12"/>
      <name val="Times New Roman"/>
      <family val="1"/>
    </font>
    <font>
      <b/>
      <sz val="16"/>
      <name val="Arial"/>
      <family val="2"/>
    </font>
    <font>
      <sz val="10"/>
      <name val="Times New Roman"/>
      <family val="1"/>
    </font>
    <font>
      <sz val="14"/>
      <name val="Times New Roman"/>
      <family val="1"/>
    </font>
    <font>
      <sz val="18"/>
      <name val="Arial"/>
      <family val="2"/>
    </font>
    <font>
      <b/>
      <sz val="14"/>
      <name val="Times New Roman"/>
      <family val="1"/>
    </font>
    <font>
      <sz val="10"/>
      <color indexed="8"/>
      <name val="Times New Roman"/>
      <family val="1"/>
    </font>
    <font>
      <sz val="14"/>
      <color indexed="8"/>
      <name val="Times New Roman"/>
      <family val="1"/>
    </font>
    <font>
      <sz val="18"/>
      <color indexed="8"/>
      <name val="Arial"/>
      <family val="2"/>
    </font>
    <font>
      <sz val="14"/>
      <name val="Arial"/>
      <family val="2"/>
    </font>
    <font>
      <b/>
      <sz val="14"/>
      <name val="Arial"/>
      <family val="2"/>
    </font>
    <font>
      <sz val="18"/>
      <color indexed="8"/>
      <name val="Times New Roman"/>
      <family val="1"/>
    </font>
    <font>
      <b/>
      <sz val="14"/>
      <color indexed="8"/>
      <name val="Times New Roman"/>
      <family val="1"/>
    </font>
    <font>
      <b/>
      <u val="single"/>
      <sz val="14"/>
      <name val="Arial"/>
      <family val="2"/>
    </font>
    <font>
      <b/>
      <sz val="16"/>
      <name val="Times New Roman"/>
      <family val="1"/>
    </font>
    <font>
      <b/>
      <sz val="18"/>
      <name val="Times New Roman"/>
      <family val="1"/>
    </font>
    <font>
      <b/>
      <sz val="20"/>
      <name val="Times New Roman"/>
      <family val="1"/>
    </font>
    <font>
      <b/>
      <sz val="22"/>
      <name val="Times New Roman"/>
      <family val="1"/>
    </font>
    <font>
      <b/>
      <sz val="20"/>
      <name val="Arial"/>
      <family val="2"/>
    </font>
    <font>
      <sz val="20"/>
      <name val="Arial Cyr"/>
      <family val="0"/>
    </font>
    <font>
      <b/>
      <sz val="19"/>
      <name val="Times New Roman"/>
      <family val="1"/>
    </font>
    <font>
      <sz val="22"/>
      <color indexed="8"/>
      <name val="Times New Roman"/>
      <family val="1"/>
    </font>
    <font>
      <sz val="22"/>
      <name val="Times New Roman"/>
      <family val="1"/>
    </font>
    <font>
      <b/>
      <u val="single"/>
      <sz val="22"/>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10"/>
      <name val="Arial"/>
      <family val="2"/>
    </font>
    <font>
      <sz val="18"/>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8"/>
      <color rgb="FFFF0000"/>
      <name val="Arial"/>
      <family val="2"/>
    </font>
    <font>
      <sz val="18"/>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 fillId="0" borderId="0">
      <alignment/>
      <protection/>
    </xf>
    <xf numFmtId="0" fontId="1" fillId="0" borderId="0">
      <alignment/>
      <protection/>
    </xf>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31">
    <xf numFmtId="0" fontId="0" fillId="0" borderId="0" xfId="0" applyAlignment="1">
      <alignment/>
    </xf>
    <xf numFmtId="0" fontId="1" fillId="0" borderId="0" xfId="53" applyAlignment="1" applyProtection="1">
      <alignment wrapText="1"/>
      <protection hidden="1"/>
    </xf>
    <xf numFmtId="0" fontId="3" fillId="0" borderId="0" xfId="0" applyNumberFormat="1" applyFont="1" applyBorder="1" applyAlignment="1" applyProtection="1">
      <alignment wrapText="1"/>
      <protection hidden="1"/>
    </xf>
    <xf numFmtId="0" fontId="2" fillId="0" borderId="0" xfId="0" applyNumberFormat="1" applyFont="1" applyBorder="1" applyAlignment="1" applyProtection="1">
      <alignment horizontal="left" wrapText="1"/>
      <protection hidden="1"/>
    </xf>
    <xf numFmtId="0" fontId="6" fillId="0" borderId="0" xfId="0" applyNumberFormat="1" applyFont="1" applyBorder="1" applyAlignment="1" applyProtection="1">
      <alignment wrapText="1"/>
      <protection hidden="1"/>
    </xf>
    <xf numFmtId="0" fontId="4" fillId="0" borderId="0" xfId="0" applyNumberFormat="1" applyFont="1" applyBorder="1" applyAlignment="1" applyProtection="1">
      <alignment wrapText="1"/>
      <protection hidden="1"/>
    </xf>
    <xf numFmtId="0" fontId="7" fillId="0" borderId="10" xfId="53" applyNumberFormat="1" applyFont="1" applyFill="1" applyBorder="1" applyAlignment="1" applyProtection="1">
      <alignment horizontal="center" vertical="center" wrapText="1"/>
      <protection hidden="1"/>
    </xf>
    <xf numFmtId="0" fontId="7" fillId="0" borderId="11" xfId="53" applyNumberFormat="1" applyFont="1" applyFill="1" applyBorder="1" applyAlignment="1" applyProtection="1">
      <alignment horizontal="center" vertical="center" wrapText="1"/>
      <protection hidden="1"/>
    </xf>
    <xf numFmtId="0" fontId="7" fillId="0" borderId="12" xfId="53" applyNumberFormat="1" applyFont="1" applyFill="1" applyBorder="1" applyAlignment="1" applyProtection="1">
      <alignment horizontal="center" vertical="center" wrapText="1"/>
      <protection hidden="1"/>
    </xf>
    <xf numFmtId="0" fontId="7" fillId="0" borderId="13" xfId="53" applyNumberFormat="1" applyFont="1" applyFill="1" applyBorder="1" applyAlignment="1" applyProtection="1">
      <alignment horizontal="center" vertical="center" wrapText="1"/>
      <protection hidden="1"/>
    </xf>
    <xf numFmtId="172" fontId="7" fillId="0" borderId="11" xfId="53" applyNumberFormat="1" applyFont="1" applyFill="1" applyBorder="1" applyAlignment="1" applyProtection="1">
      <alignment horizontal="center" vertical="center" wrapText="1"/>
      <protection hidden="1"/>
    </xf>
    <xf numFmtId="0" fontId="8" fillId="0" borderId="14" xfId="53" applyNumberFormat="1" applyFont="1" applyFill="1" applyBorder="1" applyAlignment="1" applyProtection="1">
      <alignment vertical="center" wrapText="1"/>
      <protection hidden="1"/>
    </xf>
    <xf numFmtId="0" fontId="8" fillId="0" borderId="14" xfId="53" applyNumberFormat="1" applyFont="1" applyFill="1" applyBorder="1" applyAlignment="1" applyProtection="1">
      <alignment horizontal="center" vertical="center" wrapText="1"/>
      <protection hidden="1"/>
    </xf>
    <xf numFmtId="0" fontId="9" fillId="33" borderId="15" xfId="53" applyNumberFormat="1" applyFont="1" applyFill="1" applyBorder="1" applyAlignment="1" applyProtection="1">
      <alignment vertical="center" wrapText="1"/>
      <protection hidden="1"/>
    </xf>
    <xf numFmtId="0" fontId="9" fillId="33" borderId="16" xfId="53" applyNumberFormat="1" applyFont="1" applyFill="1" applyBorder="1" applyAlignment="1" applyProtection="1">
      <alignment horizontal="center" vertical="center" wrapText="1"/>
      <protection hidden="1"/>
    </xf>
    <xf numFmtId="0" fontId="7" fillId="0" borderId="10" xfId="53" applyNumberFormat="1" applyFont="1" applyFill="1" applyBorder="1" applyAlignment="1" applyProtection="1">
      <alignment vertical="center" wrapText="1"/>
      <protection hidden="1"/>
    </xf>
    <xf numFmtId="0" fontId="9" fillId="33" borderId="16" xfId="53" applyNumberFormat="1" applyFont="1" applyFill="1" applyBorder="1" applyAlignment="1" applyProtection="1">
      <alignment vertical="center" wrapText="1"/>
      <protection hidden="1"/>
    </xf>
    <xf numFmtId="0" fontId="11" fillId="33" borderId="16" xfId="53" applyNumberFormat="1" applyFont="1" applyFill="1" applyBorder="1" applyAlignment="1" applyProtection="1">
      <alignment vertical="center" wrapText="1"/>
      <protection hidden="1"/>
    </xf>
    <xf numFmtId="0" fontId="8" fillId="0" borderId="16" xfId="53" applyNumberFormat="1" applyFont="1" applyFill="1" applyBorder="1" applyAlignment="1" applyProtection="1">
      <alignment vertical="center" wrapText="1"/>
      <protection hidden="1"/>
    </xf>
    <xf numFmtId="0" fontId="8" fillId="0" borderId="16" xfId="53" applyNumberFormat="1" applyFont="1" applyFill="1" applyBorder="1" applyAlignment="1" applyProtection="1">
      <alignment horizontal="center" vertical="center" wrapText="1"/>
      <protection hidden="1"/>
    </xf>
    <xf numFmtId="0" fontId="7" fillId="0" borderId="17" xfId="53" applyNumberFormat="1" applyFont="1" applyFill="1" applyBorder="1" applyAlignment="1" applyProtection="1">
      <alignment horizontal="center" vertical="center" wrapText="1"/>
      <protection hidden="1"/>
    </xf>
    <xf numFmtId="0" fontId="7" fillId="34" borderId="10" xfId="53" applyNumberFormat="1" applyFont="1" applyFill="1" applyBorder="1" applyAlignment="1" applyProtection="1">
      <alignment horizontal="center" vertical="center" wrapText="1"/>
      <protection hidden="1"/>
    </xf>
    <xf numFmtId="0" fontId="10" fillId="34" borderId="10" xfId="53" applyNumberFormat="1" applyFont="1" applyFill="1" applyBorder="1" applyAlignment="1" applyProtection="1">
      <alignment horizontal="center" vertical="center" wrapText="1"/>
      <protection hidden="1"/>
    </xf>
    <xf numFmtId="0" fontId="1" fillId="0" borderId="0" xfId="53" applyAlignment="1">
      <alignment wrapText="1"/>
      <protection/>
    </xf>
    <xf numFmtId="0" fontId="1" fillId="0" borderId="0" xfId="53" applyNumberFormat="1" applyAlignment="1" applyProtection="1">
      <alignment wrapText="1"/>
      <protection hidden="1"/>
    </xf>
    <xf numFmtId="0" fontId="9" fillId="33" borderId="15" xfId="53" applyNumberFormat="1" applyFont="1" applyFill="1" applyBorder="1" applyAlignment="1" applyProtection="1">
      <alignment horizontal="center" vertical="center" wrapText="1"/>
      <protection hidden="1"/>
    </xf>
    <xf numFmtId="0" fontId="1" fillId="0" borderId="0" xfId="53" applyNumberFormat="1" applyFill="1" applyAlignment="1" applyProtection="1">
      <alignment wrapText="1"/>
      <protection hidden="1"/>
    </xf>
    <xf numFmtId="0" fontId="1" fillId="0" borderId="0" xfId="53" applyFill="1" applyAlignment="1">
      <alignment wrapText="1"/>
      <protection/>
    </xf>
    <xf numFmtId="0" fontId="1" fillId="34" borderId="0" xfId="53" applyNumberFormat="1" applyFill="1" applyAlignment="1" applyProtection="1">
      <alignment wrapText="1"/>
      <protection hidden="1"/>
    </xf>
    <xf numFmtId="0" fontId="1" fillId="34" borderId="0" xfId="53" applyFill="1" applyAlignment="1">
      <alignment wrapText="1"/>
      <protection/>
    </xf>
    <xf numFmtId="0" fontId="7" fillId="0" borderId="16" xfId="53" applyNumberFormat="1" applyFont="1" applyFill="1" applyBorder="1" applyAlignment="1" applyProtection="1">
      <alignment horizontal="center" vertical="center" wrapText="1"/>
      <protection hidden="1"/>
    </xf>
    <xf numFmtId="0" fontId="9" fillId="33" borderId="12" xfId="53" applyNumberFormat="1" applyFont="1" applyFill="1" applyBorder="1" applyAlignment="1" applyProtection="1">
      <alignment horizontal="center" vertical="center" wrapText="1"/>
      <protection hidden="1"/>
    </xf>
    <xf numFmtId="178" fontId="3" fillId="0" borderId="0" xfId="0" applyNumberFormat="1" applyFont="1" applyBorder="1" applyAlignment="1" applyProtection="1">
      <alignment wrapText="1"/>
      <protection locked="0"/>
    </xf>
    <xf numFmtId="178" fontId="6" fillId="0" borderId="0" xfId="0" applyNumberFormat="1" applyFont="1" applyBorder="1" applyAlignment="1" applyProtection="1">
      <alignment wrapText="1"/>
      <protection locked="0"/>
    </xf>
    <xf numFmtId="178" fontId="4" fillId="0" borderId="0" xfId="0" applyNumberFormat="1" applyFont="1" applyBorder="1" applyAlignment="1" applyProtection="1">
      <alignment wrapText="1"/>
      <protection locked="0"/>
    </xf>
    <xf numFmtId="0" fontId="13" fillId="34" borderId="0" xfId="53" applyNumberFormat="1" applyFont="1" applyFill="1" applyAlignment="1" applyProtection="1">
      <alignment wrapText="1"/>
      <protection hidden="1"/>
    </xf>
    <xf numFmtId="0" fontId="13" fillId="34" borderId="0" xfId="53" applyFont="1" applyFill="1" applyAlignment="1">
      <alignment wrapText="1"/>
      <protection/>
    </xf>
    <xf numFmtId="0" fontId="7" fillId="35" borderId="10" xfId="53" applyNumberFormat="1" applyFont="1" applyFill="1" applyBorder="1" applyAlignment="1" applyProtection="1">
      <alignment horizontal="center" vertical="center" wrapText="1"/>
      <protection hidden="1"/>
    </xf>
    <xf numFmtId="0" fontId="1" fillId="35" borderId="0" xfId="53" applyFill="1" applyAlignment="1">
      <alignment wrapText="1"/>
      <protection/>
    </xf>
    <xf numFmtId="0" fontId="7" fillId="34" borderId="12" xfId="53" applyNumberFormat="1" applyFont="1" applyFill="1" applyBorder="1" applyAlignment="1" applyProtection="1">
      <alignment horizontal="center" vertical="center" wrapText="1"/>
      <protection hidden="1"/>
    </xf>
    <xf numFmtId="0" fontId="7" fillId="34" borderId="16" xfId="53" applyNumberFormat="1" applyFont="1" applyFill="1" applyBorder="1" applyAlignment="1" applyProtection="1">
      <alignment horizontal="center" vertical="center" wrapText="1"/>
      <protection hidden="1"/>
    </xf>
    <xf numFmtId="0" fontId="7" fillId="34" borderId="11" xfId="53" applyNumberFormat="1" applyFont="1" applyFill="1" applyBorder="1" applyAlignment="1" applyProtection="1">
      <alignment horizontal="center" vertical="center" wrapText="1"/>
      <protection hidden="1"/>
    </xf>
    <xf numFmtId="0" fontId="15" fillId="0" borderId="0" xfId="53" applyFont="1" applyAlignment="1" applyProtection="1">
      <alignment wrapText="1"/>
      <protection hidden="1"/>
    </xf>
    <xf numFmtId="0" fontId="15" fillId="0" borderId="0" xfId="53" applyNumberFormat="1" applyFont="1" applyAlignment="1" applyProtection="1">
      <alignment wrapText="1"/>
      <protection hidden="1"/>
    </xf>
    <xf numFmtId="0" fontId="15" fillId="0" borderId="0" xfId="53" applyNumberFormat="1" applyFont="1" applyFill="1" applyAlignment="1" applyProtection="1">
      <alignment wrapText="1"/>
      <protection hidden="1"/>
    </xf>
    <xf numFmtId="0" fontId="15" fillId="0" borderId="0" xfId="53" applyFont="1" applyAlignment="1">
      <alignment wrapText="1"/>
      <protection/>
    </xf>
    <xf numFmtId="49" fontId="13" fillId="0" borderId="10"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4" fillId="0" borderId="10" xfId="0" applyNumberFormat="1" applyFont="1" applyBorder="1" applyAlignment="1">
      <alignment horizontal="center" vertical="center" wrapText="1"/>
    </xf>
    <xf numFmtId="4" fontId="14"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9" fontId="7" fillId="0" borderId="10" xfId="53" applyNumberFormat="1" applyFont="1" applyFill="1" applyBorder="1" applyAlignment="1" applyProtection="1">
      <alignment horizontal="center" vertical="center" wrapText="1"/>
      <protection hidden="1"/>
    </xf>
    <xf numFmtId="4" fontId="7" fillId="0" borderId="10" xfId="53" applyNumberFormat="1" applyFont="1" applyFill="1" applyBorder="1" applyAlignment="1" applyProtection="1">
      <alignment horizontal="center" vertical="center" wrapText="1"/>
      <protection hidden="1"/>
    </xf>
    <xf numFmtId="4" fontId="7" fillId="0" borderId="18" xfId="53" applyNumberFormat="1" applyFont="1" applyFill="1" applyBorder="1" applyAlignment="1" applyProtection="1">
      <alignment horizontal="center" vertical="center" wrapText="1"/>
      <protection hidden="1"/>
    </xf>
    <xf numFmtId="4" fontId="7" fillId="0" borderId="14" xfId="53" applyNumberFormat="1" applyFont="1" applyFill="1" applyBorder="1" applyAlignment="1" applyProtection="1">
      <alignment horizontal="center" vertical="center" wrapText="1"/>
      <protection hidden="1"/>
    </xf>
    <xf numFmtId="4" fontId="7" fillId="0" borderId="19" xfId="53" applyNumberFormat="1" applyFont="1" applyFill="1" applyBorder="1" applyAlignment="1" applyProtection="1">
      <alignment horizontal="center" vertical="center" wrapText="1"/>
      <protection hidden="1"/>
    </xf>
    <xf numFmtId="4" fontId="8" fillId="0" borderId="14" xfId="53" applyNumberFormat="1" applyFont="1" applyFill="1" applyBorder="1" applyAlignment="1" applyProtection="1">
      <alignment horizontal="center" vertical="center" wrapText="1"/>
      <protection hidden="1"/>
    </xf>
    <xf numFmtId="4" fontId="10" fillId="0" borderId="0" xfId="53" applyNumberFormat="1" applyFont="1" applyAlignment="1">
      <alignment horizontal="center" vertical="center" wrapText="1"/>
      <protection/>
    </xf>
    <xf numFmtId="0" fontId="73" fillId="36" borderId="0" xfId="53" applyNumberFormat="1" applyFont="1" applyFill="1" applyAlignment="1" applyProtection="1">
      <alignment wrapText="1"/>
      <protection hidden="1"/>
    </xf>
    <xf numFmtId="0" fontId="73" fillId="36" borderId="10" xfId="53" applyNumberFormat="1" applyFont="1" applyFill="1" applyBorder="1" applyAlignment="1" applyProtection="1">
      <alignment horizontal="center" vertical="center" wrapText="1"/>
      <protection hidden="1"/>
    </xf>
    <xf numFmtId="0" fontId="74" fillId="36" borderId="0" xfId="53" applyNumberFormat="1" applyFont="1" applyFill="1" applyAlignment="1" applyProtection="1">
      <alignment wrapText="1"/>
      <protection hidden="1"/>
    </xf>
    <xf numFmtId="0" fontId="15" fillId="36" borderId="0" xfId="53" applyFont="1" applyFill="1" applyAlignment="1">
      <alignment wrapText="1"/>
      <protection/>
    </xf>
    <xf numFmtId="0" fontId="15" fillId="36" borderId="0" xfId="53" applyNumberFormat="1" applyFont="1" applyFill="1" applyAlignment="1" applyProtection="1">
      <alignment wrapText="1"/>
      <protection hidden="1"/>
    </xf>
    <xf numFmtId="0" fontId="18" fillId="36" borderId="20" xfId="0" applyFont="1" applyFill="1" applyBorder="1" applyAlignment="1">
      <alignment horizontal="center" vertical="center" wrapText="1"/>
    </xf>
    <xf numFmtId="0" fontId="19" fillId="36" borderId="20" xfId="0" applyFont="1" applyFill="1" applyBorder="1" applyAlignment="1">
      <alignment horizontal="center" vertical="center" wrapText="1"/>
    </xf>
    <xf numFmtId="0" fontId="1" fillId="36" borderId="0" xfId="53" applyNumberFormat="1" applyFill="1" applyAlignment="1" applyProtection="1">
      <alignment wrapText="1"/>
      <protection hidden="1"/>
    </xf>
    <xf numFmtId="0" fontId="73" fillId="36" borderId="0" xfId="53" applyNumberFormat="1" applyFont="1" applyFill="1" applyBorder="1" applyAlignment="1" applyProtection="1">
      <alignment wrapText="1"/>
      <protection hidden="1"/>
    </xf>
    <xf numFmtId="173" fontId="9" fillId="33" borderId="17" xfId="53" applyNumberFormat="1" applyFont="1" applyFill="1" applyBorder="1" applyAlignment="1" applyProtection="1">
      <alignment vertical="center" wrapText="1"/>
      <protection hidden="1"/>
    </xf>
    <xf numFmtId="173" fontId="8" fillId="0" borderId="17" xfId="53" applyNumberFormat="1" applyFont="1" applyFill="1" applyBorder="1" applyAlignment="1" applyProtection="1">
      <alignment vertical="center" wrapText="1"/>
      <protection hidden="1"/>
    </xf>
    <xf numFmtId="4" fontId="21" fillId="33" borderId="10" xfId="53" applyNumberFormat="1" applyFont="1" applyFill="1" applyBorder="1" applyAlignment="1" applyProtection="1">
      <alignment horizontal="center" vertical="center" wrapText="1"/>
      <protection hidden="1"/>
    </xf>
    <xf numFmtId="0" fontId="10" fillId="34" borderId="16" xfId="53" applyNumberFormat="1" applyFont="1" applyFill="1" applyBorder="1" applyAlignment="1" applyProtection="1">
      <alignment horizontal="center" vertical="center" wrapText="1"/>
      <protection hidden="1"/>
    </xf>
    <xf numFmtId="0" fontId="7" fillId="34" borderId="21" xfId="53" applyNumberFormat="1" applyFont="1" applyFill="1" applyBorder="1" applyAlignment="1" applyProtection="1">
      <alignment horizontal="center" vertical="center" wrapText="1"/>
      <protection hidden="1"/>
    </xf>
    <xf numFmtId="0" fontId="7" fillId="35" borderId="21" xfId="53" applyNumberFormat="1" applyFont="1" applyFill="1" applyBorder="1" applyAlignment="1" applyProtection="1">
      <alignment horizontal="center" vertical="center" wrapText="1"/>
      <protection hidden="1"/>
    </xf>
    <xf numFmtId="0" fontId="7" fillId="35" borderId="16" xfId="53" applyNumberFormat="1" applyFont="1" applyFill="1" applyBorder="1" applyAlignment="1" applyProtection="1">
      <alignment horizontal="center" vertical="center" wrapText="1"/>
      <protection hidden="1"/>
    </xf>
    <xf numFmtId="0" fontId="7" fillId="34" borderId="10" xfId="0" applyFont="1" applyFill="1" applyBorder="1" applyAlignment="1" applyProtection="1">
      <alignment horizontal="center" vertical="center" wrapText="1"/>
      <protection locked="0"/>
    </xf>
    <xf numFmtId="0" fontId="7" fillId="0" borderId="21" xfId="53" applyNumberFormat="1" applyFont="1" applyFill="1" applyBorder="1" applyAlignment="1" applyProtection="1">
      <alignment horizontal="center" vertical="center" wrapText="1"/>
      <protection hidden="1"/>
    </xf>
    <xf numFmtId="0" fontId="7" fillId="34" borderId="10" xfId="52" applyNumberFormat="1" applyFont="1" applyFill="1" applyBorder="1" applyAlignment="1" applyProtection="1">
      <alignment horizontal="center" vertical="center" wrapText="1"/>
      <protection hidden="1"/>
    </xf>
    <xf numFmtId="0" fontId="14" fillId="34" borderId="0" xfId="0" applyFont="1" applyFill="1" applyBorder="1" applyAlignment="1">
      <alignment horizontal="center" vertical="center"/>
    </xf>
    <xf numFmtId="0" fontId="7" fillId="34" borderId="22" xfId="53" applyNumberFormat="1" applyFont="1" applyFill="1" applyBorder="1" applyAlignment="1" applyProtection="1">
      <alignment horizontal="center" vertical="center" wrapText="1"/>
      <protection hidden="1"/>
    </xf>
    <xf numFmtId="0" fontId="7" fillId="34" borderId="19" xfId="53" applyNumberFormat="1" applyFont="1" applyFill="1" applyBorder="1" applyAlignment="1" applyProtection="1">
      <alignment horizontal="center" vertical="center" wrapText="1"/>
      <protection hidden="1"/>
    </xf>
    <xf numFmtId="0" fontId="1" fillId="34" borderId="10" xfId="53" applyFill="1" applyBorder="1" applyAlignment="1">
      <alignment horizontal="center" vertical="center" wrapText="1"/>
      <protection/>
    </xf>
    <xf numFmtId="0" fontId="1" fillId="0" borderId="0" xfId="53" applyAlignment="1">
      <alignment horizontal="center" vertical="center" wrapText="1"/>
      <protection/>
    </xf>
    <xf numFmtId="176" fontId="3" fillId="0" borderId="0" xfId="0" applyNumberFormat="1" applyFont="1" applyBorder="1" applyAlignment="1">
      <alignment horizontal="center" vertical="center" wrapText="1"/>
    </xf>
    <xf numFmtId="0" fontId="2" fillId="0" borderId="0" xfId="0" applyNumberFormat="1" applyFont="1" applyBorder="1" applyAlignment="1" applyProtection="1">
      <alignment horizontal="center" vertical="center" wrapText="1"/>
      <protection locked="0"/>
    </xf>
    <xf numFmtId="177" fontId="3"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horizontal="center" vertical="center" wrapText="1"/>
      <protection locked="0"/>
    </xf>
    <xf numFmtId="14" fontId="2" fillId="0" borderId="0" xfId="0" applyNumberFormat="1" applyFont="1" applyBorder="1" applyAlignment="1" applyProtection="1">
      <alignment horizontal="center" vertical="center" wrapText="1"/>
      <protection locked="0"/>
    </xf>
    <xf numFmtId="14" fontId="3" fillId="0" borderId="0"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wrapText="1"/>
      <protection hidden="1"/>
    </xf>
    <xf numFmtId="0" fontId="3" fillId="0" borderId="0" xfId="0" applyNumberFormat="1" applyFont="1" applyBorder="1" applyAlignment="1" applyProtection="1">
      <alignment horizontal="center" vertical="center" wrapText="1"/>
      <protection locked="0"/>
    </xf>
    <xf numFmtId="0" fontId="6" fillId="0" borderId="0" xfId="0" applyNumberFormat="1" applyFont="1" applyBorder="1" applyAlignment="1" applyProtection="1">
      <alignment horizontal="center" vertical="center" wrapText="1"/>
      <protection hidden="1"/>
    </xf>
    <xf numFmtId="49" fontId="6" fillId="0" borderId="0" xfId="0" applyNumberFormat="1" applyFont="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protection locked="0"/>
    </xf>
    <xf numFmtId="0" fontId="6" fillId="0" borderId="0" xfId="0" applyNumberFormat="1" applyFont="1" applyBorder="1" applyAlignment="1" applyProtection="1">
      <alignment horizontal="center" vertical="center" wrapText="1"/>
      <protection locked="0"/>
    </xf>
    <xf numFmtId="177" fontId="6"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hidden="1"/>
    </xf>
    <xf numFmtId="49" fontId="4" fillId="0" borderId="0" xfId="0" applyNumberFormat="1" applyFont="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177" fontId="4" fillId="0" borderId="0" xfId="0" applyNumberFormat="1" applyFont="1" applyBorder="1" applyAlignment="1" applyProtection="1">
      <alignment horizontal="center" vertical="center" wrapText="1"/>
      <protection locked="0"/>
    </xf>
    <xf numFmtId="4" fontId="14" fillId="37" borderId="10" xfId="0" applyNumberFormat="1" applyFont="1" applyFill="1" applyBorder="1" applyAlignment="1">
      <alignment horizontal="center" vertical="center" wrapText="1"/>
    </xf>
    <xf numFmtId="49" fontId="7" fillId="37" borderId="16" xfId="53" applyNumberFormat="1" applyFont="1" applyFill="1" applyBorder="1" applyAlignment="1" applyProtection="1">
      <alignment horizontal="center" vertical="center" wrapText="1"/>
      <protection hidden="1"/>
    </xf>
    <xf numFmtId="0" fontId="7" fillId="37" borderId="10" xfId="53" applyNumberFormat="1" applyFont="1" applyFill="1" applyBorder="1" applyAlignment="1" applyProtection="1">
      <alignment horizontal="left" vertical="center" wrapText="1"/>
      <protection hidden="1"/>
    </xf>
    <xf numFmtId="0" fontId="7" fillId="37" borderId="10" xfId="0" applyFont="1" applyFill="1" applyBorder="1" applyAlignment="1">
      <alignment horizontal="center" vertical="center" wrapText="1"/>
    </xf>
    <xf numFmtId="0" fontId="10" fillId="37" borderId="10" xfId="53" applyNumberFormat="1" applyFont="1" applyFill="1" applyBorder="1" applyAlignment="1" applyProtection="1">
      <alignment horizontal="center" vertical="center" wrapText="1"/>
      <protection hidden="1"/>
    </xf>
    <xf numFmtId="0" fontId="7" fillId="37" borderId="10" xfId="53" applyNumberFormat="1" applyFont="1" applyFill="1" applyBorder="1" applyAlignment="1" applyProtection="1">
      <alignment vertical="center" wrapText="1"/>
      <protection hidden="1"/>
    </xf>
    <xf numFmtId="0" fontId="7" fillId="37" borderId="17" xfId="53" applyNumberFormat="1" applyFont="1" applyFill="1" applyBorder="1" applyAlignment="1" applyProtection="1">
      <alignment horizontal="center" vertical="center" wrapText="1"/>
      <protection hidden="1"/>
    </xf>
    <xf numFmtId="0" fontId="7" fillId="37" borderId="10" xfId="53" applyNumberFormat="1" applyFont="1" applyFill="1" applyBorder="1" applyAlignment="1" applyProtection="1">
      <alignment horizontal="center" vertical="center" wrapText="1"/>
      <protection hidden="1"/>
    </xf>
    <xf numFmtId="4" fontId="18" fillId="37" borderId="10" xfId="0" applyNumberFormat="1" applyFont="1" applyFill="1" applyBorder="1" applyAlignment="1">
      <alignment horizontal="center" vertical="center" wrapText="1"/>
    </xf>
    <xf numFmtId="0" fontId="17" fillId="37" borderId="20" xfId="0" applyFont="1" applyFill="1" applyBorder="1" applyAlignment="1">
      <alignment horizontal="left" vertical="center" wrapText="1"/>
    </xf>
    <xf numFmtId="4" fontId="20" fillId="37" borderId="10" xfId="0" applyNumberFormat="1" applyFont="1" applyFill="1" applyBorder="1" applyAlignment="1">
      <alignment horizontal="center" vertical="center" wrapText="1"/>
    </xf>
    <xf numFmtId="0" fontId="7" fillId="37" borderId="10" xfId="52" applyNumberFormat="1" applyFont="1" applyFill="1" applyBorder="1" applyAlignment="1" applyProtection="1">
      <alignment wrapText="1"/>
      <protection hidden="1"/>
    </xf>
    <xf numFmtId="49" fontId="7" fillId="37" borderId="10" xfId="53" applyNumberFormat="1" applyFont="1" applyFill="1" applyBorder="1" applyAlignment="1" applyProtection="1">
      <alignment horizontal="center" vertical="center" wrapText="1"/>
      <protection hidden="1"/>
    </xf>
    <xf numFmtId="0" fontId="7" fillId="37" borderId="12" xfId="53" applyNumberFormat="1" applyFont="1" applyFill="1" applyBorder="1" applyAlignment="1" applyProtection="1">
      <alignment horizontal="center" vertical="center" wrapText="1"/>
      <protection hidden="1"/>
    </xf>
    <xf numFmtId="0" fontId="7" fillId="37" borderId="10" xfId="52" applyNumberFormat="1" applyFont="1" applyFill="1" applyBorder="1" applyAlignment="1" applyProtection="1">
      <alignment horizontal="left" vertical="top" wrapText="1"/>
      <protection hidden="1"/>
    </xf>
    <xf numFmtId="0" fontId="7" fillId="37" borderId="16" xfId="53" applyNumberFormat="1" applyFont="1" applyFill="1" applyBorder="1" applyAlignment="1" applyProtection="1">
      <alignment horizontal="center" vertical="center" wrapText="1"/>
      <protection hidden="1"/>
    </xf>
    <xf numFmtId="0" fontId="7" fillId="37" borderId="11" xfId="53" applyNumberFormat="1" applyFont="1" applyFill="1" applyBorder="1" applyAlignment="1" applyProtection="1">
      <alignment vertical="center" wrapText="1"/>
      <protection hidden="1"/>
    </xf>
    <xf numFmtId="0" fontId="7" fillId="37" borderId="23" xfId="53" applyNumberFormat="1" applyFont="1" applyFill="1" applyBorder="1" applyAlignment="1" applyProtection="1">
      <alignment horizontal="center" vertical="center" wrapText="1"/>
      <protection hidden="1"/>
    </xf>
    <xf numFmtId="0" fontId="7" fillId="37" borderId="11" xfId="53" applyNumberFormat="1" applyFont="1" applyFill="1" applyBorder="1" applyAlignment="1" applyProtection="1">
      <alignment horizontal="center" vertical="center" wrapText="1"/>
      <protection hidden="1"/>
    </xf>
    <xf numFmtId="0" fontId="7" fillId="37" borderId="10" xfId="0" applyFont="1" applyFill="1" applyBorder="1" applyAlignment="1">
      <alignment horizontal="justify" vertical="top" wrapText="1"/>
    </xf>
    <xf numFmtId="4" fontId="20" fillId="37" borderId="10" xfId="0" applyNumberFormat="1" applyFont="1" applyFill="1" applyBorder="1" applyAlignment="1">
      <alignment horizontal="center" vertical="center"/>
    </xf>
    <xf numFmtId="184" fontId="18" fillId="37" borderId="10" xfId="0" applyNumberFormat="1" applyFont="1" applyFill="1" applyBorder="1" applyAlignment="1">
      <alignment horizontal="center" vertical="center" wrapText="1"/>
    </xf>
    <xf numFmtId="0" fontId="22" fillId="0" borderId="20" xfId="0" applyFont="1" applyBorder="1" applyAlignment="1">
      <alignment horizontal="center" vertical="center" wrapText="1"/>
    </xf>
    <xf numFmtId="4" fontId="14" fillId="37" borderId="10" xfId="0" applyNumberFormat="1" applyFont="1" applyFill="1" applyBorder="1" applyAlignment="1">
      <alignment horizontal="center" vertical="center"/>
    </xf>
    <xf numFmtId="4" fontId="24" fillId="0" borderId="10" xfId="53" applyNumberFormat="1" applyFont="1" applyFill="1" applyBorder="1" applyAlignment="1" applyProtection="1">
      <alignment horizontal="center" vertical="center" wrapText="1"/>
      <protection hidden="1"/>
    </xf>
    <xf numFmtId="4" fontId="10" fillId="0" borderId="0" xfId="0" applyNumberFormat="1" applyFont="1" applyBorder="1" applyAlignment="1">
      <alignment/>
    </xf>
    <xf numFmtId="4" fontId="14" fillId="37" borderId="10" xfId="53" applyNumberFormat="1" applyFont="1" applyFill="1" applyBorder="1" applyAlignment="1" applyProtection="1">
      <alignment horizontal="center" vertical="center" wrapText="1"/>
      <protection hidden="1"/>
    </xf>
    <xf numFmtId="4" fontId="21" fillId="37" borderId="10" xfId="53" applyNumberFormat="1" applyFont="1" applyFill="1" applyBorder="1" applyAlignment="1" applyProtection="1">
      <alignment horizontal="center" vertical="center" wrapText="1"/>
      <protection hidden="1"/>
    </xf>
    <xf numFmtId="4" fontId="10" fillId="37" borderId="10" xfId="0" applyNumberFormat="1" applyFont="1" applyFill="1" applyBorder="1" applyAlignment="1">
      <alignment horizontal="center" vertical="center"/>
    </xf>
    <xf numFmtId="184" fontId="23" fillId="0" borderId="0" xfId="0" applyNumberFormat="1" applyFont="1" applyBorder="1" applyAlignment="1">
      <alignment horizontal="center" vertical="center" wrapText="1"/>
    </xf>
    <xf numFmtId="4" fontId="10" fillId="0" borderId="0" xfId="53" applyNumberFormat="1" applyFont="1" applyBorder="1" applyAlignment="1">
      <alignment horizontal="center" vertical="center" wrapText="1"/>
      <protection/>
    </xf>
    <xf numFmtId="0" fontId="7" fillId="37" borderId="17" xfId="0" applyFont="1" applyFill="1" applyBorder="1" applyAlignment="1">
      <alignment horizontal="center" vertical="center" wrapText="1"/>
    </xf>
    <xf numFmtId="0" fontId="14" fillId="37" borderId="10" xfId="53" applyNumberFormat="1" applyFont="1" applyFill="1" applyBorder="1" applyAlignment="1" applyProtection="1">
      <alignment horizontal="left" vertical="center" wrapText="1"/>
      <protection hidden="1"/>
    </xf>
    <xf numFmtId="0" fontId="14" fillId="37" borderId="10" xfId="53" applyNumberFormat="1" applyFont="1" applyFill="1" applyBorder="1" applyAlignment="1" applyProtection="1">
      <alignment vertical="center" wrapText="1"/>
      <protection hidden="1"/>
    </xf>
    <xf numFmtId="0" fontId="18" fillId="37" borderId="20" xfId="0" applyFont="1" applyFill="1" applyBorder="1" applyAlignment="1">
      <alignment horizontal="left" vertical="center" wrapText="1"/>
    </xf>
    <xf numFmtId="0" fontId="14" fillId="37" borderId="10" xfId="52" applyNumberFormat="1" applyFont="1" applyFill="1" applyBorder="1" applyAlignment="1" applyProtection="1">
      <alignment wrapText="1"/>
      <protection hidden="1"/>
    </xf>
    <xf numFmtId="0" fontId="14" fillId="37" borderId="10" xfId="52" applyNumberFormat="1" applyFont="1" applyFill="1" applyBorder="1" applyAlignment="1" applyProtection="1">
      <alignment horizontal="left" vertical="top" wrapText="1"/>
      <protection hidden="1"/>
    </xf>
    <xf numFmtId="0" fontId="14" fillId="37" borderId="11" xfId="53" applyNumberFormat="1" applyFont="1" applyFill="1" applyBorder="1" applyAlignment="1" applyProtection="1">
      <alignment vertical="center" wrapText="1"/>
      <protection hidden="1"/>
    </xf>
    <xf numFmtId="0" fontId="14" fillId="37" borderId="10" xfId="0" applyFont="1" applyFill="1" applyBorder="1" applyAlignment="1">
      <alignment horizontal="justify" vertical="top" wrapText="1"/>
    </xf>
    <xf numFmtId="0" fontId="1" fillId="37" borderId="0" xfId="53" applyFill="1" applyAlignment="1">
      <alignment wrapText="1"/>
      <protection/>
    </xf>
    <xf numFmtId="0" fontId="21" fillId="37" borderId="0" xfId="53" applyFont="1" applyFill="1" applyAlignment="1" applyProtection="1">
      <alignment wrapText="1"/>
      <protection hidden="1"/>
    </xf>
    <xf numFmtId="0" fontId="21" fillId="37" borderId="0" xfId="53" applyFont="1" applyFill="1" applyAlignment="1">
      <alignment wrapText="1"/>
      <protection/>
    </xf>
    <xf numFmtId="172" fontId="7" fillId="37" borderId="11" xfId="53" applyNumberFormat="1" applyFont="1" applyFill="1" applyBorder="1" applyAlignment="1" applyProtection="1">
      <alignment horizontal="center" vertical="center" wrapText="1"/>
      <protection hidden="1"/>
    </xf>
    <xf numFmtId="0" fontId="7" fillId="37" borderId="13" xfId="53" applyNumberFormat="1" applyFont="1" applyFill="1" applyBorder="1" applyAlignment="1" applyProtection="1">
      <alignment horizontal="center" vertical="center" wrapText="1"/>
      <protection hidden="1"/>
    </xf>
    <xf numFmtId="4" fontId="7" fillId="37" borderId="10" xfId="53" applyNumberFormat="1" applyFont="1" applyFill="1" applyBorder="1" applyAlignment="1" applyProtection="1">
      <alignment horizontal="center" vertical="center" wrapText="1"/>
      <protection hidden="1"/>
    </xf>
    <xf numFmtId="0" fontId="1" fillId="37" borderId="0" xfId="53" applyFill="1" applyAlignment="1" applyProtection="1">
      <alignment wrapText="1"/>
      <protection hidden="1"/>
    </xf>
    <xf numFmtId="0" fontId="8" fillId="37" borderId="14" xfId="53" applyNumberFormat="1" applyFont="1" applyFill="1" applyBorder="1" applyAlignment="1" applyProtection="1">
      <alignment horizontal="center" vertical="center" wrapText="1"/>
      <protection hidden="1"/>
    </xf>
    <xf numFmtId="0" fontId="24" fillId="37" borderId="14" xfId="53" applyNumberFormat="1" applyFont="1" applyFill="1" applyBorder="1" applyAlignment="1" applyProtection="1">
      <alignment vertical="center" wrapText="1"/>
      <protection hidden="1"/>
    </xf>
    <xf numFmtId="4" fontId="8" fillId="37" borderId="14" xfId="53" applyNumberFormat="1" applyFont="1" applyFill="1" applyBorder="1" applyAlignment="1" applyProtection="1">
      <alignment horizontal="center" vertical="center" wrapText="1"/>
      <protection hidden="1"/>
    </xf>
    <xf numFmtId="4" fontId="8" fillId="37" borderId="10" xfId="53" applyNumberFormat="1" applyFont="1" applyFill="1" applyBorder="1" applyAlignment="1" applyProtection="1">
      <alignment horizontal="center" vertical="center" wrapText="1"/>
      <protection hidden="1"/>
    </xf>
    <xf numFmtId="0" fontId="1" fillId="37" borderId="0" xfId="53" applyNumberFormat="1" applyFill="1" applyAlignment="1" applyProtection="1">
      <alignment wrapText="1"/>
      <protection hidden="1"/>
    </xf>
    <xf numFmtId="0" fontId="9" fillId="37" borderId="16" xfId="53" applyNumberFormat="1" applyFont="1" applyFill="1" applyBorder="1" applyAlignment="1" applyProtection="1">
      <alignment horizontal="center" vertical="center" wrapText="1"/>
      <protection hidden="1"/>
    </xf>
    <xf numFmtId="0" fontId="21" fillId="37" borderId="15" xfId="53" applyNumberFormat="1" applyFont="1" applyFill="1" applyBorder="1" applyAlignment="1" applyProtection="1">
      <alignment vertical="center" wrapText="1"/>
      <protection hidden="1"/>
    </xf>
    <xf numFmtId="0" fontId="9" fillId="37" borderId="15" xfId="53" applyNumberFormat="1" applyFont="1" applyFill="1" applyBorder="1" applyAlignment="1" applyProtection="1">
      <alignment horizontal="center" vertical="center" wrapText="1"/>
      <protection hidden="1"/>
    </xf>
    <xf numFmtId="173" fontId="9" fillId="37" borderId="17" xfId="53" applyNumberFormat="1" applyFont="1" applyFill="1" applyBorder="1" applyAlignment="1" applyProtection="1">
      <alignment vertical="center" wrapText="1"/>
      <protection hidden="1"/>
    </xf>
    <xf numFmtId="0" fontId="10" fillId="37" borderId="16" xfId="53" applyNumberFormat="1" applyFont="1" applyFill="1" applyBorder="1" applyAlignment="1" applyProtection="1">
      <alignment horizontal="center" vertical="center" wrapText="1"/>
      <protection hidden="1"/>
    </xf>
    <xf numFmtId="0" fontId="7" fillId="37" borderId="21" xfId="53" applyNumberFormat="1" applyFont="1" applyFill="1" applyBorder="1" applyAlignment="1" applyProtection="1">
      <alignment horizontal="center" vertical="center" wrapText="1"/>
      <protection hidden="1"/>
    </xf>
    <xf numFmtId="0" fontId="7" fillId="37" borderId="10" xfId="52" applyNumberFormat="1" applyFont="1" applyFill="1" applyBorder="1" applyAlignment="1" applyProtection="1">
      <alignment horizontal="center" vertical="center" wrapText="1"/>
      <protection hidden="1"/>
    </xf>
    <xf numFmtId="0" fontId="13" fillId="37" borderId="0" xfId="53" applyNumberFormat="1" applyFont="1" applyFill="1" applyAlignment="1" applyProtection="1">
      <alignment wrapText="1"/>
      <protection hidden="1"/>
    </xf>
    <xf numFmtId="0" fontId="13" fillId="37" borderId="0" xfId="53" applyFont="1" applyFill="1" applyAlignment="1">
      <alignment wrapText="1"/>
      <protection/>
    </xf>
    <xf numFmtId="0" fontId="21" fillId="37" borderId="16" xfId="53" applyNumberFormat="1" applyFont="1" applyFill="1" applyBorder="1" applyAlignment="1" applyProtection="1">
      <alignment vertical="center" wrapText="1"/>
      <protection hidden="1"/>
    </xf>
    <xf numFmtId="0" fontId="7" fillId="37" borderId="22" xfId="53" applyNumberFormat="1" applyFont="1" applyFill="1" applyBorder="1" applyAlignment="1" applyProtection="1">
      <alignment horizontal="center" vertical="center" wrapText="1"/>
      <protection hidden="1"/>
    </xf>
    <xf numFmtId="0" fontId="9" fillId="37" borderId="12" xfId="53" applyNumberFormat="1" applyFont="1" applyFill="1" applyBorder="1" applyAlignment="1" applyProtection="1">
      <alignment horizontal="center" vertical="center" wrapText="1"/>
      <protection hidden="1"/>
    </xf>
    <xf numFmtId="0" fontId="16" fillId="37" borderId="16" xfId="53" applyNumberFormat="1" applyFont="1" applyFill="1" applyBorder="1" applyAlignment="1" applyProtection="1">
      <alignment vertical="center" wrapText="1"/>
      <protection hidden="1"/>
    </xf>
    <xf numFmtId="0" fontId="7" fillId="37" borderId="19" xfId="53" applyNumberFormat="1" applyFont="1" applyFill="1" applyBorder="1" applyAlignment="1" applyProtection="1">
      <alignment horizontal="center" vertical="center" wrapText="1"/>
      <protection hidden="1"/>
    </xf>
    <xf numFmtId="0" fontId="1" fillId="37" borderId="10" xfId="53" applyFill="1" applyBorder="1" applyAlignment="1">
      <alignment horizontal="center" vertical="center" wrapText="1"/>
      <protection/>
    </xf>
    <xf numFmtId="0" fontId="8" fillId="37" borderId="16" xfId="53" applyNumberFormat="1" applyFont="1" applyFill="1" applyBorder="1" applyAlignment="1" applyProtection="1">
      <alignment horizontal="center" vertical="center" wrapText="1"/>
      <protection hidden="1"/>
    </xf>
    <xf numFmtId="0" fontId="24" fillId="37" borderId="16" xfId="53" applyNumberFormat="1" applyFont="1" applyFill="1" applyBorder="1" applyAlignment="1" applyProtection="1">
      <alignment vertical="center" wrapText="1"/>
      <protection hidden="1"/>
    </xf>
    <xf numFmtId="173" fontId="8" fillId="37" borderId="17" xfId="53" applyNumberFormat="1" applyFont="1" applyFill="1" applyBorder="1" applyAlignment="1" applyProtection="1">
      <alignment vertical="center" wrapText="1"/>
      <protection hidden="1"/>
    </xf>
    <xf numFmtId="0" fontId="1" fillId="37" borderId="0" xfId="53" applyFill="1" applyAlignment="1">
      <alignment horizontal="center" vertical="center" wrapText="1"/>
      <protection/>
    </xf>
    <xf numFmtId="4" fontId="10" fillId="37" borderId="0" xfId="53" applyNumberFormat="1" applyFont="1" applyFill="1" applyAlignment="1">
      <alignment horizontal="center" vertical="center" wrapText="1"/>
      <protection/>
    </xf>
    <xf numFmtId="0" fontId="14" fillId="37" borderId="10" xfId="0" applyFont="1" applyFill="1" applyBorder="1" applyAlignment="1">
      <alignment horizontal="center" vertical="center"/>
    </xf>
    <xf numFmtId="0" fontId="26" fillId="37" borderId="13" xfId="53" applyNumberFormat="1" applyFont="1" applyFill="1" applyBorder="1" applyAlignment="1" applyProtection="1">
      <alignment horizontal="center" vertical="center" wrapText="1"/>
      <protection hidden="1"/>
    </xf>
    <xf numFmtId="0" fontId="26" fillId="37" borderId="11" xfId="53" applyNumberFormat="1" applyFont="1" applyFill="1" applyBorder="1" applyAlignment="1" applyProtection="1">
      <alignment horizontal="center" vertical="center" wrapText="1"/>
      <protection hidden="1"/>
    </xf>
    <xf numFmtId="0" fontId="26" fillId="37" borderId="12" xfId="53" applyNumberFormat="1" applyFont="1" applyFill="1" applyBorder="1" applyAlignment="1" applyProtection="1">
      <alignment horizontal="center" vertical="center" wrapText="1"/>
      <protection hidden="1"/>
    </xf>
    <xf numFmtId="4" fontId="31" fillId="37" borderId="18" xfId="53" applyNumberFormat="1" applyFont="1" applyFill="1" applyBorder="1" applyAlignment="1" applyProtection="1">
      <alignment horizontal="center" vertical="center" wrapText="1"/>
      <protection hidden="1"/>
    </xf>
    <xf numFmtId="4" fontId="31" fillId="37" borderId="14" xfId="53" applyNumberFormat="1" applyFont="1" applyFill="1" applyBorder="1" applyAlignment="1" applyProtection="1">
      <alignment horizontal="center" vertical="center" wrapText="1"/>
      <protection hidden="1"/>
    </xf>
    <xf numFmtId="49" fontId="27" fillId="37" borderId="10" xfId="53" applyNumberFormat="1" applyFont="1" applyFill="1" applyBorder="1" applyAlignment="1" applyProtection="1">
      <alignment horizontal="center" vertical="center" wrapText="1"/>
      <protection hidden="1"/>
    </xf>
    <xf numFmtId="0" fontId="17" fillId="0" borderId="20" xfId="0" applyFont="1" applyBorder="1" applyAlignment="1">
      <alignment horizontal="left" vertical="center" wrapText="1"/>
    </xf>
    <xf numFmtId="0" fontId="18" fillId="0" borderId="20" xfId="0" applyFont="1" applyBorder="1" applyAlignment="1">
      <alignment horizontal="left" vertical="center" wrapText="1"/>
    </xf>
    <xf numFmtId="4" fontId="32" fillId="37" borderId="10" xfId="0" applyNumberFormat="1" applyFont="1" applyFill="1" applyBorder="1" applyAlignment="1">
      <alignment horizontal="center" vertical="center" wrapText="1"/>
    </xf>
    <xf numFmtId="4" fontId="28" fillId="37" borderId="10" xfId="53" applyNumberFormat="1" applyFont="1" applyFill="1" applyBorder="1" applyAlignment="1" applyProtection="1">
      <alignment horizontal="center" vertical="center" wrapText="1"/>
      <protection hidden="1"/>
    </xf>
    <xf numFmtId="4" fontId="33" fillId="37" borderId="10" xfId="0" applyNumberFormat="1" applyFont="1" applyFill="1" applyBorder="1" applyAlignment="1">
      <alignment horizontal="center" vertical="center"/>
    </xf>
    <xf numFmtId="4" fontId="34" fillId="37" borderId="10" xfId="53" applyNumberFormat="1" applyFont="1" applyFill="1" applyBorder="1" applyAlignment="1" applyProtection="1">
      <alignment horizontal="center" vertical="center" wrapText="1"/>
      <protection hidden="1"/>
    </xf>
    <xf numFmtId="4" fontId="23" fillId="37" borderId="0" xfId="0" applyNumberFormat="1" applyFont="1" applyFill="1" applyBorder="1" applyAlignment="1">
      <alignment horizontal="center" vertical="center" wrapText="1"/>
    </xf>
    <xf numFmtId="4" fontId="32" fillId="37" borderId="24" xfId="0" applyNumberFormat="1" applyFont="1" applyFill="1" applyBorder="1" applyAlignment="1">
      <alignment horizontal="center" vertical="center" wrapText="1"/>
    </xf>
    <xf numFmtId="4" fontId="33" fillId="37" borderId="18" xfId="0" applyNumberFormat="1" applyFont="1" applyFill="1" applyBorder="1" applyAlignment="1">
      <alignment horizontal="center" vertical="center"/>
    </xf>
    <xf numFmtId="4" fontId="32" fillId="37" borderId="25" xfId="0" applyNumberFormat="1" applyFont="1" applyFill="1" applyBorder="1" applyAlignment="1">
      <alignment horizontal="center" vertical="center" wrapText="1"/>
    </xf>
    <xf numFmtId="4" fontId="32" fillId="37" borderId="26" xfId="0" applyNumberFormat="1" applyFont="1" applyFill="1" applyBorder="1" applyAlignment="1">
      <alignment horizontal="center" vertical="center" wrapText="1"/>
    </xf>
    <xf numFmtId="4" fontId="33" fillId="37" borderId="27" xfId="0" applyNumberFormat="1" applyFont="1" applyFill="1" applyBorder="1" applyAlignment="1">
      <alignment horizontal="center" vertical="center" wrapText="1"/>
    </xf>
    <xf numFmtId="4" fontId="35" fillId="37" borderId="10" xfId="0" applyNumberFormat="1" applyFont="1" applyFill="1" applyBorder="1" applyAlignment="1">
      <alignment horizontal="center" vertical="center"/>
    </xf>
    <xf numFmtId="0" fontId="4" fillId="0" borderId="0" xfId="0" applyNumberFormat="1" applyFont="1" applyBorder="1" applyAlignment="1" applyProtection="1">
      <alignment wrapText="1"/>
      <protection hidden="1"/>
    </xf>
    <xf numFmtId="0" fontId="4" fillId="0" borderId="0" xfId="0" applyFont="1" applyAlignment="1">
      <alignment wrapText="1"/>
    </xf>
    <xf numFmtId="0" fontId="2" fillId="0" borderId="0" xfId="0" applyNumberFormat="1" applyFont="1" applyBorder="1" applyAlignment="1" applyProtection="1">
      <alignment wrapText="1"/>
      <protection hidden="1"/>
    </xf>
    <xf numFmtId="0" fontId="2" fillId="0" borderId="0" xfId="0" applyFont="1" applyBorder="1" applyAlignment="1">
      <alignment wrapText="1"/>
    </xf>
    <xf numFmtId="177" fontId="2"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12" fillId="0" borderId="0" xfId="53" applyNumberFormat="1" applyFont="1" applyFill="1" applyAlignment="1" applyProtection="1">
      <alignment horizontal="center" vertical="center" wrapText="1"/>
      <protection hidden="1"/>
    </xf>
    <xf numFmtId="0" fontId="0" fillId="0" borderId="0" xfId="0" applyAlignment="1">
      <alignment wrapText="1"/>
    </xf>
    <xf numFmtId="4" fontId="7" fillId="0" borderId="23" xfId="53" applyNumberFormat="1" applyFont="1" applyFill="1" applyBorder="1" applyAlignment="1" applyProtection="1">
      <alignment horizontal="center" vertical="center" wrapText="1"/>
      <protection hidden="1"/>
    </xf>
    <xf numFmtId="4" fontId="7" fillId="0" borderId="15" xfId="53" applyNumberFormat="1" applyFont="1" applyFill="1" applyBorder="1" applyAlignment="1" applyProtection="1">
      <alignment horizontal="center" vertical="center" wrapText="1"/>
      <protection hidden="1"/>
    </xf>
    <xf numFmtId="4" fontId="7" fillId="0" borderId="12" xfId="53" applyNumberFormat="1" applyFont="1" applyFill="1" applyBorder="1" applyAlignment="1" applyProtection="1">
      <alignment horizontal="center" vertical="center" wrapText="1"/>
      <protection hidden="1"/>
    </xf>
    <xf numFmtId="4" fontId="7" fillId="0" borderId="27" xfId="53" applyNumberFormat="1" applyFont="1" applyFill="1" applyBorder="1" applyAlignment="1" applyProtection="1">
      <alignment horizontal="center" vertical="center" wrapText="1"/>
      <protection hidden="1"/>
    </xf>
    <xf numFmtId="4" fontId="7" fillId="0" borderId="11" xfId="53" applyNumberFormat="1"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left" wrapText="1"/>
      <protection hidden="1"/>
    </xf>
    <xf numFmtId="0" fontId="3" fillId="0" borderId="0" xfId="0" applyFont="1" applyBorder="1" applyAlignment="1">
      <alignment wrapText="1"/>
    </xf>
    <xf numFmtId="0" fontId="7" fillId="0" borderId="10" xfId="53" applyNumberFormat="1" applyFont="1" applyFill="1" applyBorder="1" applyAlignment="1" applyProtection="1">
      <alignment horizontal="center" vertical="center" wrapText="1"/>
      <protection hidden="1"/>
    </xf>
    <xf numFmtId="0" fontId="7" fillId="0" borderId="17" xfId="53" applyNumberFormat="1" applyFont="1" applyFill="1" applyBorder="1" applyAlignment="1" applyProtection="1">
      <alignment horizontal="center" vertical="center" wrapText="1"/>
      <protection hidden="1"/>
    </xf>
    <xf numFmtId="0" fontId="7" fillId="0" borderId="22" xfId="53" applyNumberFormat="1"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wrapText="1"/>
      <protection locked="0"/>
    </xf>
    <xf numFmtId="4" fontId="7" fillId="0" borderId="10" xfId="53" applyNumberFormat="1" applyFont="1" applyFill="1" applyBorder="1" applyAlignment="1" applyProtection="1">
      <alignment horizontal="center" vertical="center" wrapText="1"/>
      <protection hidden="1"/>
    </xf>
    <xf numFmtId="0" fontId="7" fillId="0" borderId="11" xfId="53" applyNumberFormat="1" applyFont="1" applyFill="1" applyBorder="1" applyAlignment="1" applyProtection="1">
      <alignment horizontal="center" vertical="center" wrapText="1"/>
      <protection hidden="1"/>
    </xf>
    <xf numFmtId="0" fontId="7" fillId="0" borderId="12" xfId="53" applyNumberFormat="1" applyFont="1" applyFill="1" applyBorder="1" applyAlignment="1" applyProtection="1">
      <alignment horizontal="center" vertical="center" wrapText="1"/>
      <protection hidden="1"/>
    </xf>
    <xf numFmtId="0" fontId="7" fillId="0" borderId="13" xfId="53" applyNumberFormat="1" applyFont="1" applyFill="1" applyBorder="1" applyAlignment="1" applyProtection="1">
      <alignment horizontal="center" vertical="center" wrapText="1"/>
      <protection hidden="1"/>
    </xf>
    <xf numFmtId="49" fontId="14" fillId="0" borderId="0" xfId="0" applyNumberFormat="1" applyFont="1" applyAlignment="1">
      <alignment horizontal="center" vertical="center" wrapText="1"/>
    </xf>
    <xf numFmtId="0" fontId="26" fillId="37" borderId="13" xfId="53" applyNumberFormat="1" applyFont="1" applyFill="1" applyBorder="1" applyAlignment="1" applyProtection="1">
      <alignment horizontal="center" vertical="center" wrapText="1"/>
      <protection hidden="1"/>
    </xf>
    <xf numFmtId="0" fontId="26" fillId="37" borderId="11" xfId="53" applyNumberFormat="1" applyFont="1" applyFill="1" applyBorder="1" applyAlignment="1" applyProtection="1">
      <alignment horizontal="center" vertical="center" wrapText="1"/>
      <protection hidden="1"/>
    </xf>
    <xf numFmtId="49" fontId="28" fillId="37" borderId="11" xfId="53" applyNumberFormat="1" applyFont="1" applyFill="1" applyBorder="1" applyAlignment="1" applyProtection="1">
      <alignment horizontal="center" vertical="center" wrapText="1"/>
      <protection hidden="1"/>
    </xf>
    <xf numFmtId="49" fontId="27" fillId="37" borderId="23" xfId="53" applyNumberFormat="1" applyFont="1" applyFill="1" applyBorder="1" applyAlignment="1" applyProtection="1">
      <alignment horizontal="center" vertical="center" wrapText="1"/>
      <protection hidden="1"/>
    </xf>
    <xf numFmtId="49" fontId="27" fillId="37" borderId="15" xfId="53" applyNumberFormat="1" applyFont="1" applyFill="1" applyBorder="1" applyAlignment="1" applyProtection="1">
      <alignment horizontal="center" vertical="center" wrapText="1"/>
      <protection hidden="1"/>
    </xf>
    <xf numFmtId="49" fontId="27" fillId="37" borderId="12" xfId="53" applyNumberFormat="1" applyFont="1" applyFill="1" applyBorder="1" applyAlignment="1" applyProtection="1">
      <alignment horizontal="center" vertical="center" wrapText="1"/>
      <protection hidden="1"/>
    </xf>
    <xf numFmtId="49" fontId="27" fillId="37" borderId="27" xfId="53" applyNumberFormat="1" applyFont="1" applyFill="1" applyBorder="1" applyAlignment="1" applyProtection="1">
      <alignment horizontal="center" vertical="center" wrapText="1"/>
      <protection hidden="1"/>
    </xf>
    <xf numFmtId="4" fontId="27" fillId="37" borderId="10" xfId="53" applyNumberFormat="1" applyFont="1" applyFill="1" applyBorder="1" applyAlignment="1" applyProtection="1">
      <alignment horizontal="center" vertical="center" wrapText="1"/>
      <protection hidden="1"/>
    </xf>
    <xf numFmtId="0" fontId="29" fillId="37" borderId="0" xfId="53" applyNumberFormat="1" applyFont="1" applyFill="1" applyAlignment="1" applyProtection="1">
      <alignment horizontal="center" vertical="center" wrapText="1"/>
      <protection hidden="1"/>
    </xf>
    <xf numFmtId="0" fontId="30" fillId="37" borderId="0" xfId="0" applyFont="1" applyFill="1" applyAlignment="1">
      <alignment wrapText="1"/>
    </xf>
    <xf numFmtId="0" fontId="27" fillId="37" borderId="10" xfId="53" applyNumberFormat="1" applyFont="1" applyFill="1" applyBorder="1" applyAlignment="1" applyProtection="1">
      <alignment horizontal="center" vertical="center" wrapText="1"/>
      <protection hidden="1"/>
    </xf>
    <xf numFmtId="0" fontId="25" fillId="37" borderId="17" xfId="53" applyNumberFormat="1" applyFont="1" applyFill="1" applyBorder="1" applyAlignment="1" applyProtection="1">
      <alignment horizontal="center" vertical="center" wrapText="1"/>
      <protection hidden="1"/>
    </xf>
    <xf numFmtId="0" fontId="25" fillId="37" borderId="22" xfId="53" applyNumberFormat="1" applyFont="1" applyFill="1" applyBorder="1" applyAlignment="1" applyProtection="1">
      <alignment horizontal="center" vertical="center" wrapText="1"/>
      <protection hidden="1"/>
    </xf>
    <xf numFmtId="0" fontId="26" fillId="37" borderId="12" xfId="53" applyNumberFormat="1" applyFont="1" applyFill="1" applyBorder="1" applyAlignment="1" applyProtection="1">
      <alignment horizontal="center" vertic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tmp"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znachey_4\Desktop\&#1041;&#1102;&#1076;&#1078;&#1077;&#1090;&#1085;&#1099;&#1081;\&#1056;&#1056;&#1054;%20&#1080;%20&#1054;&#1041;&#1040;&#1057;\&#1056;&#1056;&#1054;\&#1056;&#1077;&#1077;&#1089;&#1090;&#1088;%202014%20&#1080;&#1102;&#1085;&#1100;\03%2002%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РО"/>
      <sheetName val="Вспомогательный"/>
    </sheetNames>
    <sheetDataSet>
      <sheetData sheetId="0">
        <row r="1">
          <cell r="A1" t="str">
            <v>Код</v>
          </cell>
          <cell r="B1" t="str">
            <v>Наименование</v>
          </cell>
        </row>
        <row r="3">
          <cell r="A3">
            <v>40000000</v>
          </cell>
          <cell r="B3" t="str">
            <v>Расходные обязательства городских округов</v>
          </cell>
        </row>
        <row r="4">
          <cell r="A4">
            <v>40100000</v>
          </cell>
          <cell r="B4" t="str">
            <v>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v>
          </cell>
        </row>
        <row r="5">
          <cell r="A5">
            <v>40101000</v>
          </cell>
          <cell r="B5" t="str">
            <v>финансирование расходов на содержание органов местного самоуправления городских округов</v>
          </cell>
        </row>
        <row r="6">
          <cell r="A6">
            <v>40102000</v>
          </cell>
          <cell r="B6" t="str">
            <v>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v>
          </cell>
        </row>
        <row r="7">
          <cell r="A7">
            <v>40103000</v>
          </cell>
          <cell r="B7" t="str">
            <v>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v>
          </cell>
        </row>
        <row r="8">
          <cell r="A8">
            <v>40104000</v>
          </cell>
          <cell r="B8" t="str">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v>
          </cell>
        </row>
        <row r="9">
          <cell r="A9">
            <v>40106000</v>
          </cell>
          <cell r="B9" t="str">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ell>
        </row>
        <row r="10">
          <cell r="A10">
            <v>40107000</v>
          </cell>
          <cell r="B10" t="str">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v>
          </cell>
        </row>
        <row r="11">
          <cell r="A11">
            <v>40108000</v>
          </cell>
          <cell r="B11" t="str">
            <v>формирование, утверждение, исполнение бюджета городского округа и контроль за исполнением данного бюджета</v>
          </cell>
        </row>
        <row r="12">
          <cell r="A12">
            <v>40109000</v>
          </cell>
          <cell r="B12" t="str">
            <v>установление, изменение и отмена местных налогов и сборов городского округа</v>
          </cell>
        </row>
        <row r="13">
          <cell r="A13">
            <v>40110000</v>
          </cell>
          <cell r="B13" t="str">
            <v>владение, пользование и распоряжение имуществом, находящимся в муниципальной собственности городского округа</v>
          </cell>
        </row>
        <row r="14">
          <cell r="A14">
            <v>40111000</v>
          </cell>
          <cell r="B14" t="str">
            <v>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ell>
        </row>
        <row r="15">
          <cell r="A15">
            <v>40112000</v>
          </cell>
          <cell r="B15" t="str">
            <v>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v>
          </cell>
        </row>
        <row r="16">
          <cell r="A16">
            <v>40113000</v>
          </cell>
          <cell r="B16" t="str">
            <v>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v>
          </cell>
        </row>
        <row r="17">
          <cell r="A17">
            <v>40114000</v>
          </cell>
          <cell r="B17" t="str">
            <v>создание условий для предоставления транспортных услуг населению и организация транспортного обслуживания населения в границах городского округа</v>
          </cell>
        </row>
        <row r="18">
          <cell r="A18">
            <v>40115000</v>
          </cell>
          <cell r="B18" t="str">
            <v>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v>
          </cell>
        </row>
        <row r="19">
          <cell r="A19">
            <v>40116000</v>
          </cell>
          <cell r="B19" t="str">
            <v>участие в предупреждении и ликвидации последствий чрезвычайных ситуаций в границах городского округа </v>
          </cell>
        </row>
        <row r="20">
          <cell r="A20">
            <v>40117000</v>
          </cell>
          <cell r="B20" t="str">
            <v>организация охраны общественного порядка на территории городского округа муниципальной милицией</v>
          </cell>
        </row>
        <row r="21">
          <cell r="A21">
            <v>40118000</v>
          </cell>
          <cell r="B21" t="str">
            <v>обеспечение первичных мер пожарной безопасности в границах городского округа</v>
          </cell>
        </row>
        <row r="22">
          <cell r="A22">
            <v>40119000</v>
          </cell>
          <cell r="B22" t="str">
            <v>организация мероприятий по охране окружающей среды в границах городского округа</v>
          </cell>
        </row>
        <row r="23">
          <cell r="A23">
            <v>40120000</v>
          </cell>
          <cell r="B23" t="str">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v>
          </cell>
        </row>
        <row r="24">
          <cell r="A24">
            <v>40121000</v>
          </cell>
          <cell r="B24" t="str">
            <v>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v>
          </cell>
        </row>
        <row r="25">
          <cell r="A25">
            <v>40122000</v>
          </cell>
          <cell r="B25" t="str">
            <v>создание условий для обеспечения жителей городского округа услугами связи, общественного питания, торговли и бытового обслуживания</v>
          </cell>
        </row>
        <row r="26">
          <cell r="A26">
            <v>40123000</v>
          </cell>
          <cell r="B26" t="str">
            <v>организация библиотечного обслуживания населения, комплектование и обеспечение сохранности библиотечных фондов библиотек городского округа</v>
          </cell>
        </row>
        <row r="27">
          <cell r="A27">
            <v>40124000</v>
          </cell>
          <cell r="B27" t="str">
            <v>создание условий для организации досуга и обеспечения жителей городского округа услугами организаций культуры</v>
          </cell>
        </row>
        <row r="28">
          <cell r="A28">
            <v>40125000</v>
          </cell>
          <cell r="B28" t="str">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v>
          </cell>
        </row>
        <row r="29">
          <cell r="A29">
            <v>40126000</v>
          </cell>
          <cell r="B29" t="str">
            <v>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v>
          </cell>
        </row>
        <row r="30">
          <cell r="A30">
            <v>40127000</v>
          </cell>
          <cell r="B30" t="str">
            <v>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v>
          </cell>
        </row>
        <row r="31">
          <cell r="A31">
            <v>40128000</v>
          </cell>
          <cell r="B31" t="str">
            <v>создание условий для массового отдыха жителей городского округа и организация обустройства мест массового отдыха населения</v>
          </cell>
        </row>
        <row r="32">
          <cell r="A32">
            <v>40130000</v>
          </cell>
          <cell r="B32" t="str">
            <v>формирование муниципального архива</v>
          </cell>
        </row>
        <row r="33">
          <cell r="A33">
            <v>40131000</v>
          </cell>
          <cell r="B33" t="str">
            <v>организация ритуальных услуг и содержание мест захоронения</v>
          </cell>
        </row>
        <row r="34">
          <cell r="A34">
            <v>40132000</v>
          </cell>
          <cell r="B34" t="str">
            <v>организация сбора, вывоза, утилизации и переработки бытовых и промышленных отходов</v>
          </cell>
        </row>
        <row r="35">
          <cell r="A35">
            <v>40133000</v>
          </cell>
          <cell r="B35" t="str">
            <v>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v>
          </cell>
        </row>
        <row r="36">
          <cell r="A36">
            <v>40134000</v>
          </cell>
          <cell r="B36" t="str">
            <v>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v>
          </cell>
        </row>
        <row r="37">
          <cell r="A37">
            <v>40135000</v>
          </cell>
          <cell r="B37" t="str">
            <v>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v>
          </cell>
        </row>
        <row r="38">
          <cell r="A38">
            <v>40136000</v>
          </cell>
          <cell r="B38" t="str">
            <v>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v>
          </cell>
        </row>
        <row r="39">
          <cell r="A39">
            <v>40137000</v>
          </cell>
          <cell r="B39" t="str">
            <v>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v>
          </cell>
        </row>
        <row r="40">
          <cell r="A40">
            <v>40138000</v>
          </cell>
          <cell r="B40" t="str">
            <v>создание, содержание и организация деятельности аварийно-спасательных служб и (или) аварийно-спасательных формирований на территории городского округа</v>
          </cell>
        </row>
        <row r="41">
          <cell r="A41">
            <v>40139000</v>
          </cell>
          <cell r="B41" t="str">
            <v>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v>
          </cell>
        </row>
        <row r="42">
          <cell r="A42">
            <v>40140000</v>
          </cell>
          <cell r="B42" t="str">
            <v>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v>
          </cell>
        </row>
        <row r="43">
          <cell r="A43">
            <v>40141000</v>
          </cell>
          <cell r="B43" t="str">
            <v>осуществление мероприятий по обеспечению безопасности людей на водных объектах, охране их жизни и здоровья</v>
          </cell>
        </row>
        <row r="44">
          <cell r="A44">
            <v>40142000</v>
          </cell>
          <cell r="B44" t="str">
            <v>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v>
          </cell>
        </row>
        <row r="45">
          <cell r="A45">
            <v>40143000</v>
          </cell>
          <cell r="B45" t="str">
            <v>организация и осуществление мероприятий по работе с детьми и молодежью в городском округе</v>
          </cell>
        </row>
        <row r="46">
          <cell r="A46">
            <v>40145000</v>
          </cell>
          <cell r="B46" t="str">
            <v>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v>
          </cell>
        </row>
        <row r="47">
          <cell r="A47">
            <v>40146000</v>
          </cell>
          <cell r="B47" t="str">
            <v>создание условий для деятельности добровольных формирований населения по охране общественного порядка</v>
          </cell>
        </row>
        <row r="48">
          <cell r="A48">
            <v>40147000</v>
          </cell>
          <cell r="B48" t="str">
            <v>осуществление муниципального лесного контроля</v>
          </cell>
        </row>
        <row r="49">
          <cell r="A49">
            <v>40148000</v>
          </cell>
          <cell r="B49" t="str">
            <v>осуществление муниципального контроля за проведением муниципальных лотерей</v>
          </cell>
        </row>
        <row r="50">
          <cell r="A50">
            <v>40149000</v>
          </cell>
          <cell r="B50" t="str">
            <v>осуществление муниципального контроля на территории особой экономической зоны</v>
          </cell>
        </row>
        <row r="51">
          <cell r="A51">
            <v>40150000</v>
          </cell>
          <cell r="B51" t="str">
            <v>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v>
          </cell>
        </row>
        <row r="52">
          <cell r="A52">
            <v>40151000</v>
          </cell>
          <cell r="B52" t="str">
            <v>осуществление мер по противодействию коррупции в границах городского округа</v>
          </cell>
        </row>
        <row r="53">
          <cell r="A53">
            <v>40152000</v>
          </cell>
          <cell r="B53" t="str">
            <v>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v>
          </cell>
        </row>
        <row r="54">
          <cell r="A54">
            <v>40153000</v>
          </cell>
          <cell r="B54" t="str">
            <v>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v>
          </cell>
        </row>
        <row r="55">
          <cell r="A55">
            <v>40180000</v>
          </cell>
          <cell r="B55" t="str">
            <v>организация теплоснабжения, предусмотренного Федеральным законом "О теплоснабжении</v>
          </cell>
        </row>
        <row r="56">
          <cell r="A56">
            <v>40181000</v>
          </cell>
          <cell r="B56" t="str">
            <v>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v>
          </cell>
        </row>
        <row r="57">
          <cell r="A57">
            <v>40182000</v>
          </cell>
          <cell r="B57" t="str">
            <v>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v>
          </cell>
        </row>
        <row r="58">
          <cell r="A58">
            <v>40183000</v>
          </cell>
          <cell r="B58" t="str">
            <v>установление официальных символов муниципального образования</v>
          </cell>
        </row>
        <row r="59">
          <cell r="A59">
            <v>40184000</v>
          </cell>
          <cell r="B59" t="str">
            <v>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v>
          </cell>
        </row>
        <row r="60">
          <cell r="A60">
            <v>40185000</v>
          </cell>
          <cell r="B60" t="str">
            <v>полномочиями в сфере водоснабжения и водоотведения, предусмотренными Федеральным законом "О водоснабжении и водоотведении</v>
          </cell>
        </row>
        <row r="61">
          <cell r="A61">
            <v>40186000</v>
          </cell>
          <cell r="B61" t="str">
            <v>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v>
          </cell>
        </row>
        <row r="62">
          <cell r="A62">
            <v>40187000</v>
          </cell>
          <cell r="B62" t="str">
            <v>осуществление международных и внешнеэкономических связей в соответствии с федеральными законами</v>
          </cell>
        </row>
        <row r="63">
          <cell r="A63">
            <v>40200000</v>
          </cell>
          <cell r="B63" t="str">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v>
          </cell>
        </row>
        <row r="64">
          <cell r="A64">
            <v>40201000</v>
          </cell>
          <cell r="B64" t="str">
            <v>перечисление субвенций из бюджета городского округа в краевой бюджет</v>
          </cell>
        </row>
        <row r="65">
          <cell r="A65">
            <v>40300000</v>
          </cell>
          <cell r="B65" t="str">
            <v>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v>
          </cell>
        </row>
        <row r="66">
          <cell r="A66">
            <v>40301000</v>
          </cell>
          <cell r="B66" t="str">
            <v>реализация Федерального закона "О предоставлении социальных гарантий Героям Социалистического Труда и полным кавалерам ордена Трудовой Славы" и Закона Российской Федерации "О статусе Героев Советского Союза, Героев Российской Федерации и полных кавалеров </v>
          </cell>
        </row>
        <row r="67">
          <cell r="A67">
            <v>40302000</v>
          </cell>
          <cell r="B67" t="str">
            <v>оплата жилищно-коммунальных услуг отдельным категориям граждан, на обеспечение мер социальной поддержки лиц, награжденных знаком "Почетный донор СССР", "Почетный донор России", в соответствии с Законом Российской Федерации "О донорстве крови и ее компонен</v>
          </cell>
        </row>
        <row r="68">
          <cell r="A68">
            <v>40303000</v>
          </cell>
          <cell r="B68" t="str">
            <v>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в соответствии с Законом Российской Федерации "О присяжных заседателях феде</v>
          </cell>
        </row>
        <row r="69">
          <cell r="A69">
            <v>40304000</v>
          </cell>
          <cell r="B69" t="str">
            <v>осуществление полномочий по первичному воинскому учету на территориях, где отсутствуют военные комиссариаты, в соответствии с Федеральным законом "О воинской обязанности и военной службе"</v>
          </cell>
        </row>
        <row r="70">
          <cell r="A70">
            <v>40305000</v>
          </cell>
          <cell r="B70"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на подготовку проведения Всероссийской сельскохозяйственной п</v>
          </cell>
        </row>
        <row r="71">
          <cell r="A71">
            <v>40306000</v>
          </cell>
          <cell r="B71" t="str">
            <v>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Российской Федерации,</v>
          </cell>
        </row>
        <row r="72">
          <cell r="A72">
            <v>40307000</v>
          </cell>
          <cell r="B72" t="str">
            <v>ежемесячная доплата к пенсии гражданам, ставшим инвалидами вследствие ранения, контузии, увечья или заболевания, полученных при исполнении служебных обязанностей в районах боевых действий, и состоящим на учете в органах социальной защиты населения Ставроп</v>
          </cell>
        </row>
        <row r="73">
          <cell r="A73">
            <v>40308000</v>
          </cell>
          <cell r="B73"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в области социальной поддержки и социального обслуживания отдельн</v>
          </cell>
        </row>
        <row r="74">
          <cell r="A74">
            <v>40309000</v>
          </cell>
          <cell r="B74" t="str">
            <v>реализация законов Ставропольского края "О нормативах расходов на реализацию государственного стандарта общего образования в муниципальных общеобразовательных учреждениях на территории Ставропольского края", "О наделении органов местного самоуправления му</v>
          </cell>
        </row>
        <row r="75">
          <cell r="A75">
            <v>40310000</v>
          </cell>
          <cell r="B75"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v>
          </cell>
        </row>
        <row r="76">
          <cell r="A76">
            <v>40311000</v>
          </cell>
          <cell r="B76"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детей-инвалидов"</v>
          </cell>
        </row>
        <row r="77">
          <cell r="A77">
            <v>40312000</v>
          </cell>
          <cell r="B77" t="str">
            <v>реализация Закона Ставропольского края "О наделении органов местного самоуправления муниципальных районов и городских округов Ставропольского края отдельными государственными полномочиями Ставропольского края в области здравоохранения"</v>
          </cell>
        </row>
        <row r="78">
          <cell r="A78">
            <v>40313000</v>
          </cell>
          <cell r="B78"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v>
          </cell>
        </row>
        <row r="79">
          <cell r="A79">
            <v>40314000</v>
          </cell>
          <cell r="B79" t="str">
            <v>реализация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v>
          </cell>
        </row>
        <row r="80">
          <cell r="A80">
            <v>40315000</v>
          </cell>
          <cell r="B80" t="str">
            <v>реализация закона Ставропольского края "О наделении органов местного самоуправления муниципальных районов и городских округов отдельными государственными полномочиями Ставропольского края по обеспечению деятельности государственных учреждений социального </v>
          </cell>
        </row>
        <row r="81">
          <cell r="A81">
            <v>40316000</v>
          </cell>
          <cell r="B81"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решению вопросов организации оказания спец</v>
          </cell>
        </row>
        <row r="82">
          <cell r="A82">
            <v>40317000</v>
          </cell>
          <cell r="B82" t="str">
            <v>реализация Закона Ставропольского края "О наделении органов местного самоуправления муниципальных районов и поддержке государственных музеев Ставропольского края"</v>
          </cell>
        </row>
        <row r="83">
          <cell r="A83">
            <v>40318000</v>
          </cell>
          <cell r="B83" t="str">
            <v>реализация Закона Ставропольского края "О наделении органов местного самоуправления муниципальных районов и городских округов полномочиями Ставропольского края в области молодежной политики"</v>
          </cell>
        </row>
        <row r="84">
          <cell r="A84">
            <v>40319000</v>
          </cell>
          <cell r="B84" t="str">
            <v>реализация Закона Ставропольского края "О статусе административного центра Ставропольского края"</v>
          </cell>
        </row>
        <row r="85">
          <cell r="A85">
            <v>40320000</v>
          </cell>
          <cell r="B85" t="str">
            <v>выплата социального пособия на погребение</v>
          </cell>
        </row>
        <row r="86">
          <cell r="A86">
            <v>40321000</v>
          </cell>
          <cell r="B86" t="str">
            <v>реализация Закона Ставропольского края "О наделении органов местного самоуправления муниципальных районов и городских округов в Ставропольском крае отдельными полномочиями Ставропольского края по выплате компенсации части родительской платы за содержание </v>
          </cell>
        </row>
        <row r="87">
          <cell r="A87">
            <v>40322000</v>
          </cell>
          <cell r="B87" t="str">
            <v>Переданные органам местного самоуправления отдельные государственные полномочия</v>
          </cell>
        </row>
        <row r="88">
          <cell r="A88">
            <v>40400000</v>
          </cell>
          <cell r="B88" t="str">
            <v>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v>
          </cell>
        </row>
        <row r="89">
          <cell r="A89">
            <v>40401000</v>
          </cell>
          <cell r="B89" t="str">
            <v>создание музеев городского округа</v>
          </cell>
        </row>
        <row r="90">
          <cell r="A90">
            <v>40403000</v>
          </cell>
          <cell r="B90" t="str">
            <v>создание муниципальных образовательных учреждений высшего профессионального образования;</v>
          </cell>
        </row>
        <row r="91">
          <cell r="A91">
            <v>40404000</v>
          </cell>
          <cell r="B91" t="str">
            <v>участие в осуществлении деятельности по опеке и попечительству</v>
          </cell>
        </row>
        <row r="92">
          <cell r="A92">
            <v>40405000</v>
          </cell>
          <cell r="B92" t="str">
            <v>осуществление финансирования и софинансирования капитального ремонта жилых домов, находившихся в муниципальной собственности до 1 марта 2005 года</v>
          </cell>
        </row>
        <row r="93">
          <cell r="A93">
            <v>40406000</v>
          </cell>
          <cell r="B93" t="str">
            <v>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v>
          </cell>
        </row>
        <row r="94">
          <cell r="A94">
            <v>40407000</v>
          </cell>
          <cell r="B94" t="str">
            <v>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v>
          </cell>
        </row>
        <row r="95">
          <cell r="A95">
            <v>40408000</v>
          </cell>
          <cell r="B95" t="str">
            <v>создание службы неотложной медицинской помощи в структуре медицинских учреждений в целях оказания на территории городского округа первичной медико-санитарной помощи( нет с 2012 года</v>
          </cell>
        </row>
        <row r="96">
          <cell r="A96">
            <v>40409000</v>
          </cell>
          <cell r="B96" t="str">
            <v>создание муниципальной пожарной охраны</v>
          </cell>
        </row>
        <row r="97">
          <cell r="A97">
            <v>40410000</v>
          </cell>
          <cell r="B97" t="str">
            <v>создание условий для развития туризма</v>
          </cell>
        </row>
        <row r="98">
          <cell r="A98">
            <v>40411000</v>
          </cell>
          <cell r="B98" t="str">
            <v>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находящихся в местах принудительного содержания</v>
          </cell>
        </row>
        <row r="99">
          <cell r="A99">
            <v>40412000</v>
          </cell>
          <cell r="B99" t="str">
            <v>материальная помощь малообеспеченным слоям населения, содержание домов-интернатов для престарелых и детских домов</v>
          </cell>
        </row>
        <row r="100">
          <cell r="A100">
            <v>40413000</v>
          </cell>
          <cell r="B100" t="str">
            <v>резервный фонд администрации</v>
          </cell>
        </row>
        <row r="101">
          <cell r="A101">
            <v>40414000</v>
          </cell>
          <cell r="B101" t="str">
            <v>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v>
          </cell>
        </row>
        <row r="102">
          <cell r="A102">
            <v>40415000</v>
          </cell>
          <cell r="B102" t="str">
            <v>привлечение, погашение и обслуживание долговых обязательств</v>
          </cell>
        </row>
        <row r="103">
          <cell r="A103">
            <v>40416000</v>
          </cell>
          <cell r="B103" t="str">
            <v>выплаты Почетным гражданам города</v>
          </cell>
        </row>
      </sheetData>
      <sheetData sheetId="1">
        <row r="1">
          <cell r="A1" t="str">
            <v>Код</v>
          </cell>
          <cell r="B1" t="str">
            <v>Наименование</v>
          </cell>
        </row>
        <row r="3">
          <cell r="A3">
            <v>100</v>
          </cell>
          <cell r="B3" t="str">
            <v>Нормативные правовые акты федерального значения</v>
          </cell>
        </row>
        <row r="4">
          <cell r="A4">
            <v>101</v>
          </cell>
          <cell r="B4" t="str">
            <v>Конституция РФ</v>
          </cell>
        </row>
        <row r="5">
          <cell r="A5">
            <v>102</v>
          </cell>
          <cell r="B5" t="str">
            <v>Федеральный закон</v>
          </cell>
        </row>
        <row r="6">
          <cell r="A6">
            <v>103</v>
          </cell>
          <cell r="B6" t="str">
            <v>Постановление Правительства РФ</v>
          </cell>
        </row>
        <row r="7">
          <cell r="A7">
            <v>104</v>
          </cell>
          <cell r="B7" t="str">
            <v>Распоряжение Правительства РФ</v>
          </cell>
        </row>
        <row r="8">
          <cell r="A8">
            <v>105</v>
          </cell>
          <cell r="B8" t="str">
            <v>Приказы федеральных министерств и ведомств</v>
          </cell>
        </row>
        <row r="9">
          <cell r="A9">
            <v>105</v>
          </cell>
          <cell r="B9" t="str">
            <v>соглашение</v>
          </cell>
        </row>
        <row r="10">
          <cell r="A10">
            <v>106</v>
          </cell>
          <cell r="B10" t="str">
            <v>Распоряжение Президента РФ</v>
          </cell>
        </row>
        <row r="11">
          <cell r="A11">
            <v>107</v>
          </cell>
          <cell r="B11" t="str">
            <v>Законы РФ</v>
          </cell>
        </row>
        <row r="12">
          <cell r="A12">
            <v>108</v>
          </cell>
          <cell r="B12" t="str">
            <v>Указ Президента РФ</v>
          </cell>
        </row>
        <row r="13">
          <cell r="A13">
            <v>109</v>
          </cell>
          <cell r="B13" t="str">
            <v>Постановление Верховного Совета РФ</v>
          </cell>
        </row>
        <row r="14">
          <cell r="A14">
            <v>200</v>
          </cell>
          <cell r="B14" t="str">
            <v>Нормативные правовые акты Ставропольского края</v>
          </cell>
        </row>
        <row r="15">
          <cell r="A15">
            <v>201</v>
          </cell>
          <cell r="B15" t="str">
            <v>Закон Ставропольского края</v>
          </cell>
        </row>
        <row r="16">
          <cell r="A16">
            <v>202</v>
          </cell>
          <cell r="B16" t="str">
            <v>Постановление Правительства Ставропольского края</v>
          </cell>
        </row>
        <row r="17">
          <cell r="A17">
            <v>203</v>
          </cell>
          <cell r="B17" t="str">
            <v>Распоряжение Правительства  Ставропольского края</v>
          </cell>
        </row>
        <row r="18">
          <cell r="A18">
            <v>204</v>
          </cell>
          <cell r="B18" t="str">
            <v>Прочие нормативные правовые акты Ставропольского края</v>
          </cell>
        </row>
        <row r="19">
          <cell r="A19">
            <v>205</v>
          </cell>
          <cell r="B19" t="str">
            <v>Распоряжение Губернатора Ставропольского края</v>
          </cell>
        </row>
        <row r="20">
          <cell r="A20">
            <v>206</v>
          </cell>
          <cell r="B20" t="str">
            <v>Постановление Губернатора Ставропольского края</v>
          </cell>
        </row>
        <row r="21">
          <cell r="A21">
            <v>300</v>
          </cell>
          <cell r="B21" t="str">
            <v>Нормативные правовые акты муниципалов</v>
          </cell>
        </row>
        <row r="22">
          <cell r="A22">
            <v>301</v>
          </cell>
          <cell r="B22" t="str">
            <v>Решение Совета города</v>
          </cell>
        </row>
        <row r="23">
          <cell r="A23">
            <v>302</v>
          </cell>
          <cell r="B23" t="str">
            <v>Постановление главы города</v>
          </cell>
        </row>
        <row r="24">
          <cell r="A24">
            <v>303</v>
          </cell>
          <cell r="B24" t="str">
            <v>Постановление администрации города</v>
          </cell>
        </row>
        <row r="25">
          <cell r="A25">
            <v>304</v>
          </cell>
          <cell r="B25" t="str">
            <v>Распоряжение главы администрации города</v>
          </cell>
        </row>
        <row r="26">
          <cell r="A26">
            <v>305</v>
          </cell>
          <cell r="B26" t="str">
            <v>Распоряжение комитета по управлению муниципальным имуществом</v>
          </cell>
        </row>
        <row r="27">
          <cell r="A27">
            <v>306</v>
          </cell>
          <cell r="B27" t="str">
            <v>Муниципальный контракт  и договор</v>
          </cell>
        </row>
        <row r="28">
          <cell r="A28">
            <v>307</v>
          </cell>
          <cell r="B28" t="str">
            <v>Мировое соглашение</v>
          </cell>
        </row>
        <row r="29">
          <cell r="A29">
            <v>308</v>
          </cell>
          <cell r="B29" t="str">
            <v>решение совета</v>
          </cell>
        </row>
        <row r="30">
          <cell r="A30">
            <v>309</v>
          </cell>
          <cell r="B30" t="str">
            <v>постановления главы</v>
          </cell>
        </row>
        <row r="31">
          <cell r="A31">
            <v>310</v>
          </cell>
          <cell r="B31" t="str">
            <v>распоряжения главы</v>
          </cell>
        </row>
        <row r="32">
          <cell r="A32">
            <v>311</v>
          </cell>
          <cell r="B32" t="str">
            <v>Решение Думы</v>
          </cell>
        </row>
        <row r="33">
          <cell r="A33">
            <v>312</v>
          </cell>
          <cell r="B33" t="str">
            <v>Соглашение</v>
          </cell>
        </row>
        <row r="34">
          <cell r="A34">
            <v>400</v>
          </cell>
          <cell r="B34" t="str">
            <v>Соглашение</v>
          </cell>
        </row>
      </sheetData>
      <sheetData sheetId="4">
        <row r="4">
          <cell r="E4" t="str">
            <v>ВидыНПА!$A$2:$A$33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heetPr>
  <dimension ref="A1:IU61"/>
  <sheetViews>
    <sheetView showGridLines="0" view="pageBreakPreview" zoomScale="67" zoomScaleNormal="89" zoomScaleSheetLayoutView="67" workbookViewId="0" topLeftCell="A1">
      <pane xSplit="1" topLeftCell="B1" activePane="topRight" state="frozen"/>
      <selection pane="topLeft" activeCell="A1" sqref="A1"/>
      <selection pane="topRight" activeCell="A1" sqref="A1:IV16384"/>
    </sheetView>
  </sheetViews>
  <sheetFormatPr defaultColWidth="9.00390625" defaultRowHeight="12.75"/>
  <cols>
    <col min="1" max="1" width="5.75390625" style="23" customWidth="1"/>
    <col min="2" max="2" width="74.875" style="23" customWidth="1"/>
    <col min="3" max="3" width="11.00390625" style="81" customWidth="1"/>
    <col min="4" max="4" width="11.25390625" style="81" customWidth="1"/>
    <col min="5" max="5" width="22.625" style="81" customWidth="1"/>
    <col min="6" max="6" width="14.25390625" style="81" customWidth="1"/>
    <col min="7" max="7" width="17.875" style="81" customWidth="1"/>
    <col min="8" max="8" width="29.75390625" style="81" customWidth="1"/>
    <col min="9" max="9" width="13.875" style="81" customWidth="1"/>
    <col min="10" max="11" width="22.625" style="81" customWidth="1"/>
    <col min="12" max="12" width="18.75390625" style="81" customWidth="1"/>
    <col min="13" max="13" width="22.625" style="81" customWidth="1"/>
    <col min="14" max="14" width="22.625" style="57" customWidth="1"/>
    <col min="15" max="16" width="23.00390625" style="57" customWidth="1"/>
    <col min="17" max="19" width="22.25390625" style="57" customWidth="1"/>
    <col min="20" max="20" width="0" style="23" hidden="1" customWidth="1"/>
    <col min="21" max="21" width="28.125" style="45" customWidth="1"/>
    <col min="22" max="16384" width="9.125" style="23" customWidth="1"/>
  </cols>
  <sheetData>
    <row r="1" spans="1:21" ht="20.25" customHeight="1">
      <c r="A1" s="199" t="s">
        <v>345</v>
      </c>
      <c r="B1" s="200"/>
      <c r="C1" s="200"/>
      <c r="D1" s="200"/>
      <c r="E1" s="200"/>
      <c r="F1" s="200"/>
      <c r="G1" s="200"/>
      <c r="H1" s="200"/>
      <c r="I1" s="200"/>
      <c r="J1" s="200"/>
      <c r="K1" s="200"/>
      <c r="L1" s="200"/>
      <c r="M1" s="200"/>
      <c r="N1" s="200"/>
      <c r="O1" s="200"/>
      <c r="P1" s="200"/>
      <c r="Q1" s="200"/>
      <c r="R1" s="200"/>
      <c r="S1" s="200"/>
      <c r="T1" s="200"/>
      <c r="U1" s="42"/>
    </row>
    <row r="2" spans="1:21" ht="64.5" customHeight="1">
      <c r="A2" s="200"/>
      <c r="B2" s="200"/>
      <c r="C2" s="200"/>
      <c r="D2" s="200"/>
      <c r="E2" s="200"/>
      <c r="F2" s="200"/>
      <c r="G2" s="200"/>
      <c r="H2" s="200"/>
      <c r="I2" s="200"/>
      <c r="J2" s="200"/>
      <c r="K2" s="200"/>
      <c r="L2" s="200"/>
      <c r="M2" s="200"/>
      <c r="N2" s="200"/>
      <c r="O2" s="200"/>
      <c r="P2" s="200"/>
      <c r="Q2" s="200"/>
      <c r="R2" s="200"/>
      <c r="S2" s="200"/>
      <c r="T2" s="200"/>
      <c r="U2" s="42"/>
    </row>
    <row r="3" spans="1:21" ht="24" customHeight="1">
      <c r="A3" s="208" t="s">
        <v>170</v>
      </c>
      <c r="B3" s="208"/>
      <c r="C3" s="208"/>
      <c r="D3" s="209" t="s">
        <v>171</v>
      </c>
      <c r="E3" s="208" t="s">
        <v>172</v>
      </c>
      <c r="F3" s="208"/>
      <c r="G3" s="208"/>
      <c r="H3" s="208"/>
      <c r="I3" s="208"/>
      <c r="J3" s="208"/>
      <c r="K3" s="208"/>
      <c r="L3" s="208"/>
      <c r="M3" s="208"/>
      <c r="N3" s="212" t="s">
        <v>173</v>
      </c>
      <c r="O3" s="212"/>
      <c r="P3" s="212"/>
      <c r="Q3" s="212"/>
      <c r="R3" s="212"/>
      <c r="S3" s="212"/>
      <c r="T3" s="1"/>
      <c r="U3" s="42"/>
    </row>
    <row r="4" spans="1:21" ht="31.5" customHeight="1">
      <c r="A4" s="208"/>
      <c r="B4" s="208"/>
      <c r="C4" s="208"/>
      <c r="D4" s="209"/>
      <c r="E4" s="213" t="s">
        <v>174</v>
      </c>
      <c r="F4" s="213"/>
      <c r="G4" s="214"/>
      <c r="H4" s="213" t="s">
        <v>175</v>
      </c>
      <c r="I4" s="213"/>
      <c r="J4" s="213"/>
      <c r="K4" s="215" t="s">
        <v>176</v>
      </c>
      <c r="L4" s="213"/>
      <c r="M4" s="213"/>
      <c r="N4" s="205" t="s">
        <v>177</v>
      </c>
      <c r="O4" s="205"/>
      <c r="P4" s="201" t="s">
        <v>178</v>
      </c>
      <c r="Q4" s="203" t="s">
        <v>179</v>
      </c>
      <c r="R4" s="205" t="s">
        <v>180</v>
      </c>
      <c r="S4" s="205"/>
      <c r="T4" s="1"/>
      <c r="U4" s="42"/>
    </row>
    <row r="5" spans="1:21" ht="71.25" customHeight="1">
      <c r="A5" s="208"/>
      <c r="B5" s="208"/>
      <c r="C5" s="208"/>
      <c r="D5" s="210"/>
      <c r="E5" s="9" t="s">
        <v>181</v>
      </c>
      <c r="F5" s="7" t="s">
        <v>182</v>
      </c>
      <c r="G5" s="7" t="s">
        <v>183</v>
      </c>
      <c r="H5" s="7" t="s">
        <v>181</v>
      </c>
      <c r="I5" s="7" t="s">
        <v>182</v>
      </c>
      <c r="J5" s="7" t="s">
        <v>183</v>
      </c>
      <c r="K5" s="8" t="s">
        <v>181</v>
      </c>
      <c r="L5" s="8" t="s">
        <v>182</v>
      </c>
      <c r="M5" s="7" t="s">
        <v>183</v>
      </c>
      <c r="N5" s="53" t="s">
        <v>184</v>
      </c>
      <c r="O5" s="54" t="s">
        <v>185</v>
      </c>
      <c r="P5" s="202"/>
      <c r="Q5" s="204"/>
      <c r="R5" s="55" t="s">
        <v>186</v>
      </c>
      <c r="S5" s="54" t="s">
        <v>187</v>
      </c>
      <c r="T5" s="1"/>
      <c r="U5" s="42"/>
    </row>
    <row r="6" spans="1:21" ht="34.5" customHeight="1">
      <c r="A6" s="10" t="s">
        <v>188</v>
      </c>
      <c r="B6" s="9" t="s">
        <v>189</v>
      </c>
      <c r="C6" s="7" t="s">
        <v>190</v>
      </c>
      <c r="D6" s="6" t="s">
        <v>191</v>
      </c>
      <c r="E6" s="6" t="s">
        <v>192</v>
      </c>
      <c r="F6" s="6" t="s">
        <v>193</v>
      </c>
      <c r="G6" s="6" t="s">
        <v>194</v>
      </c>
      <c r="H6" s="6" t="s">
        <v>195</v>
      </c>
      <c r="I6" s="6" t="s">
        <v>196</v>
      </c>
      <c r="J6" s="6" t="s">
        <v>197</v>
      </c>
      <c r="K6" s="6" t="s">
        <v>198</v>
      </c>
      <c r="L6" s="6" t="s">
        <v>199</v>
      </c>
      <c r="M6" s="6" t="s">
        <v>200</v>
      </c>
      <c r="N6" s="52" t="s">
        <v>201</v>
      </c>
      <c r="O6" s="52" t="s">
        <v>202</v>
      </c>
      <c r="P6" s="52" t="s">
        <v>203</v>
      </c>
      <c r="Q6" s="52" t="s">
        <v>204</v>
      </c>
      <c r="R6" s="52" t="s">
        <v>205</v>
      </c>
      <c r="S6" s="52" t="s">
        <v>206</v>
      </c>
      <c r="T6" s="1"/>
      <c r="U6" s="42"/>
    </row>
    <row r="7" spans="1:21" ht="51.75" customHeight="1">
      <c r="A7" s="12" t="s">
        <v>295</v>
      </c>
      <c r="B7" s="11" t="s">
        <v>294</v>
      </c>
      <c r="C7" s="12" t="s">
        <v>296</v>
      </c>
      <c r="D7" s="12" t="s">
        <v>207</v>
      </c>
      <c r="E7" s="12" t="s">
        <v>207</v>
      </c>
      <c r="F7" s="12" t="s">
        <v>207</v>
      </c>
      <c r="G7" s="12" t="s">
        <v>207</v>
      </c>
      <c r="H7" s="12" t="s">
        <v>207</v>
      </c>
      <c r="I7" s="12" t="s">
        <v>207</v>
      </c>
      <c r="J7" s="12" t="s">
        <v>207</v>
      </c>
      <c r="K7" s="12" t="s">
        <v>207</v>
      </c>
      <c r="L7" s="12" t="s">
        <v>207</v>
      </c>
      <c r="M7" s="12" t="s">
        <v>207</v>
      </c>
      <c r="N7" s="56"/>
      <c r="O7" s="56"/>
      <c r="P7" s="56"/>
      <c r="Q7" s="56"/>
      <c r="R7" s="56"/>
      <c r="S7" s="56"/>
      <c r="T7" s="24">
        <v>258</v>
      </c>
      <c r="U7" s="43"/>
    </row>
    <row r="8" spans="1:21" s="27" customFormat="1" ht="87" customHeight="1">
      <c r="A8" s="14" t="s">
        <v>297</v>
      </c>
      <c r="B8" s="13" t="s">
        <v>124</v>
      </c>
      <c r="C8" s="25" t="s">
        <v>301</v>
      </c>
      <c r="D8" s="14" t="s">
        <v>207</v>
      </c>
      <c r="E8" s="14" t="s">
        <v>207</v>
      </c>
      <c r="F8" s="14" t="s">
        <v>207</v>
      </c>
      <c r="G8" s="14" t="s">
        <v>207</v>
      </c>
      <c r="H8" s="14" t="s">
        <v>207</v>
      </c>
      <c r="I8" s="14" t="s">
        <v>207</v>
      </c>
      <c r="J8" s="14" t="s">
        <v>207</v>
      </c>
      <c r="K8" s="14" t="s">
        <v>207</v>
      </c>
      <c r="L8" s="14" t="s">
        <v>207</v>
      </c>
      <c r="M8" s="14" t="s">
        <v>207</v>
      </c>
      <c r="N8" s="69">
        <f aca="true" t="shared" si="0" ref="N8:S8">SUM(N9:N29)</f>
        <v>1379108625.0200002</v>
      </c>
      <c r="O8" s="69">
        <f t="shared" si="0"/>
        <v>1060428187.0799999</v>
      </c>
      <c r="P8" s="69">
        <f t="shared" si="0"/>
        <v>2520612536.22</v>
      </c>
      <c r="Q8" s="69">
        <f t="shared" si="0"/>
        <v>1825204825</v>
      </c>
      <c r="R8" s="69">
        <f t="shared" si="0"/>
        <v>1615121102</v>
      </c>
      <c r="S8" s="69">
        <f t="shared" si="0"/>
        <v>1615121102</v>
      </c>
      <c r="T8" s="67" t="e">
        <f>SUM(T9:T27)+T28+#REF!+T29+#REF!</f>
        <v>#REF!</v>
      </c>
      <c r="U8" s="44"/>
    </row>
    <row r="9" spans="1:21" s="29" customFormat="1" ht="91.5" customHeight="1">
      <c r="A9" s="103">
        <v>1</v>
      </c>
      <c r="B9" s="104" t="s">
        <v>222</v>
      </c>
      <c r="C9" s="105">
        <v>2002</v>
      </c>
      <c r="D9" s="106" t="s">
        <v>32</v>
      </c>
      <c r="E9" s="22" t="s">
        <v>33</v>
      </c>
      <c r="F9" s="22" t="s">
        <v>34</v>
      </c>
      <c r="G9" s="22" t="s">
        <v>153</v>
      </c>
      <c r="H9" s="22" t="s">
        <v>35</v>
      </c>
      <c r="I9" s="22" t="s">
        <v>36</v>
      </c>
      <c r="J9" s="70" t="s">
        <v>37</v>
      </c>
      <c r="K9" s="22" t="s">
        <v>147</v>
      </c>
      <c r="L9" s="22" t="s">
        <v>38</v>
      </c>
      <c r="M9" s="22" t="s">
        <v>300</v>
      </c>
      <c r="N9" s="102">
        <v>13207455.18</v>
      </c>
      <c r="O9" s="102">
        <v>8624542.53</v>
      </c>
      <c r="P9" s="102">
        <v>111115782.85</v>
      </c>
      <c r="Q9" s="102">
        <v>2071669</v>
      </c>
      <c r="R9" s="102">
        <v>7441508</v>
      </c>
      <c r="S9" s="102">
        <v>7441508</v>
      </c>
      <c r="T9" s="28">
        <v>3</v>
      </c>
      <c r="U9" s="58">
        <v>401000001</v>
      </c>
    </row>
    <row r="10" spans="1:21" s="29" customFormat="1" ht="144" customHeight="1">
      <c r="A10" s="109">
        <v>2</v>
      </c>
      <c r="B10" s="107" t="s">
        <v>28</v>
      </c>
      <c r="C10" s="108">
        <v>2006</v>
      </c>
      <c r="D10" s="109" t="s">
        <v>230</v>
      </c>
      <c r="E10" s="21" t="s">
        <v>127</v>
      </c>
      <c r="F10" s="21" t="s">
        <v>128</v>
      </c>
      <c r="G10" s="21" t="s">
        <v>231</v>
      </c>
      <c r="H10" s="21" t="s">
        <v>232</v>
      </c>
      <c r="I10" s="21" t="s">
        <v>233</v>
      </c>
      <c r="J10" s="40" t="s">
        <v>234</v>
      </c>
      <c r="K10" s="21" t="s">
        <v>235</v>
      </c>
      <c r="L10" s="21" t="s">
        <v>236</v>
      </c>
      <c r="M10" s="21" t="s">
        <v>237</v>
      </c>
      <c r="N10" s="102">
        <v>194328363.41</v>
      </c>
      <c r="O10" s="102">
        <v>138729243.92</v>
      </c>
      <c r="P10" s="102">
        <v>176948027.21</v>
      </c>
      <c r="Q10" s="102">
        <v>13451000</v>
      </c>
      <c r="R10" s="102">
        <v>16522000</v>
      </c>
      <c r="S10" s="102">
        <v>16522000</v>
      </c>
      <c r="T10" s="24">
        <v>3</v>
      </c>
      <c r="U10" s="58">
        <v>401000006</v>
      </c>
    </row>
    <row r="11" spans="1:21" s="29" customFormat="1" ht="128.25" customHeight="1">
      <c r="A11" s="103">
        <v>3</v>
      </c>
      <c r="B11" s="107" t="s">
        <v>29</v>
      </c>
      <c r="C11" s="108">
        <v>2007</v>
      </c>
      <c r="D11" s="109" t="s">
        <v>238</v>
      </c>
      <c r="E11" s="71" t="s">
        <v>129</v>
      </c>
      <c r="F11" s="21" t="s">
        <v>130</v>
      </c>
      <c r="G11" s="21" t="s">
        <v>240</v>
      </c>
      <c r="H11" s="21" t="s">
        <v>241</v>
      </c>
      <c r="I11" s="21" t="s">
        <v>242</v>
      </c>
      <c r="J11" s="40" t="s">
        <v>243</v>
      </c>
      <c r="K11" s="21" t="s">
        <v>244</v>
      </c>
      <c r="L11" s="21" t="s">
        <v>245</v>
      </c>
      <c r="M11" s="21" t="s">
        <v>246</v>
      </c>
      <c r="N11" s="102">
        <v>13319778</v>
      </c>
      <c r="O11" s="102">
        <v>4555420.15</v>
      </c>
      <c r="P11" s="102">
        <v>7306157.14</v>
      </c>
      <c r="Q11" s="128">
        <v>0</v>
      </c>
      <c r="R11" s="128">
        <v>0</v>
      </c>
      <c r="S11" s="128">
        <v>0</v>
      </c>
      <c r="T11" s="24">
        <v>3</v>
      </c>
      <c r="U11" s="58">
        <v>401000007</v>
      </c>
    </row>
    <row r="12" spans="1:21" s="29" customFormat="1" ht="91.5" customHeight="1">
      <c r="A12" s="109">
        <v>4</v>
      </c>
      <c r="B12" s="107" t="s">
        <v>30</v>
      </c>
      <c r="C12" s="108">
        <v>2008</v>
      </c>
      <c r="D12" s="109" t="s">
        <v>247</v>
      </c>
      <c r="E12" s="21" t="s">
        <v>33</v>
      </c>
      <c r="F12" s="21" t="s">
        <v>248</v>
      </c>
      <c r="G12" s="21" t="s">
        <v>153</v>
      </c>
      <c r="H12" s="21" t="s">
        <v>154</v>
      </c>
      <c r="I12" s="21" t="s">
        <v>249</v>
      </c>
      <c r="J12" s="40" t="s">
        <v>5</v>
      </c>
      <c r="K12" s="40" t="s">
        <v>250</v>
      </c>
      <c r="L12" s="40" t="s">
        <v>251</v>
      </c>
      <c r="M12" s="21" t="s">
        <v>252</v>
      </c>
      <c r="N12" s="110">
        <v>1586680</v>
      </c>
      <c r="O12" s="110">
        <v>832564.64</v>
      </c>
      <c r="P12" s="110">
        <v>1590456.89</v>
      </c>
      <c r="Q12" s="110">
        <v>0</v>
      </c>
      <c r="R12" s="110">
        <v>0</v>
      </c>
      <c r="S12" s="110">
        <v>0</v>
      </c>
      <c r="T12" s="24">
        <v>3</v>
      </c>
      <c r="U12" s="58">
        <v>401000010</v>
      </c>
    </row>
    <row r="13" spans="1:21" s="29" customFormat="1" ht="91.5" customHeight="1">
      <c r="A13" s="103">
        <v>5</v>
      </c>
      <c r="B13" s="107" t="s">
        <v>31</v>
      </c>
      <c r="C13" s="108">
        <v>2009</v>
      </c>
      <c r="D13" s="109" t="s">
        <v>253</v>
      </c>
      <c r="E13" s="71" t="s">
        <v>131</v>
      </c>
      <c r="F13" s="21" t="s">
        <v>132</v>
      </c>
      <c r="G13" s="21" t="s">
        <v>254</v>
      </c>
      <c r="H13" s="21" t="s">
        <v>255</v>
      </c>
      <c r="I13" s="21" t="s">
        <v>239</v>
      </c>
      <c r="J13" s="40" t="s">
        <v>256</v>
      </c>
      <c r="K13" s="40" t="s">
        <v>257</v>
      </c>
      <c r="L13" s="21" t="s">
        <v>239</v>
      </c>
      <c r="M13" s="21" t="s">
        <v>258</v>
      </c>
      <c r="N13" s="102">
        <v>38144294.12</v>
      </c>
      <c r="O13" s="102">
        <v>4581881.77</v>
      </c>
      <c r="P13" s="102">
        <v>30342694.34</v>
      </c>
      <c r="Q13" s="102">
        <v>0</v>
      </c>
      <c r="R13" s="102">
        <v>0</v>
      </c>
      <c r="S13" s="102">
        <v>0</v>
      </c>
      <c r="T13" s="65">
        <v>3</v>
      </c>
      <c r="U13" s="58">
        <v>401000014</v>
      </c>
    </row>
    <row r="14" spans="1:21" s="29" customFormat="1" ht="91.5" customHeight="1">
      <c r="A14" s="109">
        <v>6</v>
      </c>
      <c r="B14" s="107" t="s">
        <v>42</v>
      </c>
      <c r="C14" s="108">
        <v>2017</v>
      </c>
      <c r="D14" s="109" t="s">
        <v>260</v>
      </c>
      <c r="E14" s="71" t="s">
        <v>133</v>
      </c>
      <c r="F14" s="21" t="s">
        <v>134</v>
      </c>
      <c r="G14" s="21" t="s">
        <v>261</v>
      </c>
      <c r="H14" s="21" t="s">
        <v>262</v>
      </c>
      <c r="I14" s="21" t="s">
        <v>263</v>
      </c>
      <c r="J14" s="40" t="s">
        <v>264</v>
      </c>
      <c r="K14" s="21" t="s">
        <v>265</v>
      </c>
      <c r="L14" s="21" t="s">
        <v>266</v>
      </c>
      <c r="M14" s="21" t="s">
        <v>267</v>
      </c>
      <c r="N14" s="102">
        <v>551478966.44</v>
      </c>
      <c r="O14" s="102">
        <v>486938214.49</v>
      </c>
      <c r="P14" s="102">
        <v>1062185837.74</v>
      </c>
      <c r="Q14" s="102">
        <v>560103579</v>
      </c>
      <c r="R14" s="102">
        <v>264475401</v>
      </c>
      <c r="S14" s="102">
        <v>264475401</v>
      </c>
      <c r="T14" s="28">
        <v>3</v>
      </c>
      <c r="U14" s="58">
        <v>401000021</v>
      </c>
    </row>
    <row r="15" spans="1:21" s="29" customFormat="1" ht="91.5" customHeight="1">
      <c r="A15" s="103">
        <v>7</v>
      </c>
      <c r="B15" s="107" t="s">
        <v>298</v>
      </c>
      <c r="C15" s="108">
        <v>2004</v>
      </c>
      <c r="D15" s="109" t="s">
        <v>229</v>
      </c>
      <c r="E15" s="71" t="s">
        <v>223</v>
      </c>
      <c r="F15" s="21" t="s">
        <v>224</v>
      </c>
      <c r="G15" s="21" t="s">
        <v>225</v>
      </c>
      <c r="H15" s="21" t="s">
        <v>154</v>
      </c>
      <c r="I15" s="21" t="s">
        <v>226</v>
      </c>
      <c r="J15" s="40" t="s">
        <v>5</v>
      </c>
      <c r="K15" s="21" t="s">
        <v>227</v>
      </c>
      <c r="L15" s="21"/>
      <c r="M15" s="21" t="s">
        <v>228</v>
      </c>
      <c r="N15" s="110">
        <v>549070.4</v>
      </c>
      <c r="O15" s="110">
        <v>485629.03</v>
      </c>
      <c r="P15" s="110">
        <v>1385821</v>
      </c>
      <c r="Q15" s="110">
        <v>570000</v>
      </c>
      <c r="R15" s="110">
        <v>570000</v>
      </c>
      <c r="S15" s="110">
        <v>570000</v>
      </c>
      <c r="T15" s="28">
        <v>3</v>
      </c>
      <c r="U15" s="58">
        <v>401000003</v>
      </c>
    </row>
    <row r="16" spans="1:21" s="29" customFormat="1" ht="91.5" customHeight="1">
      <c r="A16" s="109">
        <v>8</v>
      </c>
      <c r="B16" s="107" t="s">
        <v>39</v>
      </c>
      <c r="C16" s="108">
        <v>2019</v>
      </c>
      <c r="D16" s="109" t="s">
        <v>43</v>
      </c>
      <c r="E16" s="21" t="s">
        <v>44</v>
      </c>
      <c r="F16" s="21" t="s">
        <v>45</v>
      </c>
      <c r="G16" s="21" t="s">
        <v>46</v>
      </c>
      <c r="H16" s="21"/>
      <c r="I16" s="21"/>
      <c r="J16" s="40"/>
      <c r="K16" s="21" t="s">
        <v>47</v>
      </c>
      <c r="L16" s="21" t="s">
        <v>48</v>
      </c>
      <c r="M16" s="21" t="s">
        <v>49</v>
      </c>
      <c r="N16" s="110">
        <v>1729399</v>
      </c>
      <c r="O16" s="110">
        <v>1729397</v>
      </c>
      <c r="P16" s="110">
        <v>784176.58</v>
      </c>
      <c r="Q16" s="110">
        <v>0</v>
      </c>
      <c r="R16" s="110">
        <v>0</v>
      </c>
      <c r="S16" s="110">
        <v>0</v>
      </c>
      <c r="T16" s="24">
        <v>3</v>
      </c>
      <c r="U16" s="58">
        <v>401000028</v>
      </c>
    </row>
    <row r="17" spans="1:21" s="29" customFormat="1" ht="91.5" customHeight="1">
      <c r="A17" s="103">
        <v>9</v>
      </c>
      <c r="B17" s="107" t="s">
        <v>40</v>
      </c>
      <c r="C17" s="108">
        <v>2020</v>
      </c>
      <c r="D17" s="109" t="s">
        <v>50</v>
      </c>
      <c r="E17" s="71" t="s">
        <v>135</v>
      </c>
      <c r="F17" s="21" t="s">
        <v>136</v>
      </c>
      <c r="G17" s="21" t="s">
        <v>51</v>
      </c>
      <c r="H17" s="21" t="s">
        <v>52</v>
      </c>
      <c r="I17" s="21" t="s">
        <v>53</v>
      </c>
      <c r="J17" s="40" t="s">
        <v>256</v>
      </c>
      <c r="K17" s="21" t="s">
        <v>54</v>
      </c>
      <c r="L17" s="21" t="s">
        <v>55</v>
      </c>
      <c r="M17" s="21" t="s">
        <v>56</v>
      </c>
      <c r="N17" s="102">
        <v>32038543.31</v>
      </c>
      <c r="O17" s="102">
        <v>31393773.25</v>
      </c>
      <c r="P17" s="102">
        <v>35469981.08</v>
      </c>
      <c r="Q17" s="102">
        <v>34538840</v>
      </c>
      <c r="R17" s="102">
        <v>34568037</v>
      </c>
      <c r="S17" s="102">
        <v>34568037</v>
      </c>
      <c r="T17" s="24">
        <v>3</v>
      </c>
      <c r="U17" s="58">
        <v>401000029</v>
      </c>
    </row>
    <row r="18" spans="1:21" ht="91.5" customHeight="1">
      <c r="A18" s="109">
        <v>10</v>
      </c>
      <c r="B18" s="111" t="s">
        <v>299</v>
      </c>
      <c r="C18" s="108">
        <v>2021</v>
      </c>
      <c r="D18" s="109" t="s">
        <v>43</v>
      </c>
      <c r="E18" s="71" t="s">
        <v>57</v>
      </c>
      <c r="F18" s="21" t="s">
        <v>58</v>
      </c>
      <c r="G18" s="21" t="s">
        <v>59</v>
      </c>
      <c r="H18" s="21" t="s">
        <v>232</v>
      </c>
      <c r="I18" s="21" t="s">
        <v>60</v>
      </c>
      <c r="J18" s="40" t="s">
        <v>61</v>
      </c>
      <c r="K18" s="21" t="s">
        <v>62</v>
      </c>
      <c r="L18" s="21" t="s">
        <v>63</v>
      </c>
      <c r="M18" s="40" t="s">
        <v>64</v>
      </c>
      <c r="N18" s="112">
        <v>39412989.48</v>
      </c>
      <c r="O18" s="112">
        <v>38573846.16</v>
      </c>
      <c r="P18" s="112">
        <v>449600</v>
      </c>
      <c r="Q18" s="102">
        <v>0</v>
      </c>
      <c r="R18" s="102">
        <v>0</v>
      </c>
      <c r="S18" s="102">
        <v>0</v>
      </c>
      <c r="T18" s="24">
        <v>3</v>
      </c>
      <c r="U18" s="59">
        <v>401000004</v>
      </c>
    </row>
    <row r="19" spans="1:21" s="38" customFormat="1" ht="91.5" customHeight="1">
      <c r="A19" s="103" t="s">
        <v>320</v>
      </c>
      <c r="B19" s="107" t="s">
        <v>137</v>
      </c>
      <c r="C19" s="108">
        <v>2024</v>
      </c>
      <c r="D19" s="109" t="s">
        <v>65</v>
      </c>
      <c r="E19" s="72" t="s">
        <v>138</v>
      </c>
      <c r="F19" s="37" t="s">
        <v>139</v>
      </c>
      <c r="G19" s="37" t="s">
        <v>66</v>
      </c>
      <c r="H19" s="37"/>
      <c r="I19" s="37"/>
      <c r="J19" s="73"/>
      <c r="K19" s="37" t="s">
        <v>67</v>
      </c>
      <c r="L19" s="37" t="s">
        <v>68</v>
      </c>
      <c r="M19" s="37" t="s">
        <v>69</v>
      </c>
      <c r="N19" s="102">
        <v>10679229.53</v>
      </c>
      <c r="O19" s="110">
        <v>6214932.34</v>
      </c>
      <c r="P19" s="110">
        <v>261986736.4</v>
      </c>
      <c r="Q19" s="110">
        <v>1050000</v>
      </c>
      <c r="R19" s="110">
        <v>1050000</v>
      </c>
      <c r="S19" s="110">
        <v>1050000</v>
      </c>
      <c r="T19" s="24">
        <v>3</v>
      </c>
      <c r="U19" s="58">
        <v>401000033</v>
      </c>
    </row>
    <row r="20" spans="1:21" s="29" customFormat="1" ht="91.5" customHeight="1">
      <c r="A20" s="109">
        <v>11</v>
      </c>
      <c r="B20" s="107" t="s">
        <v>41</v>
      </c>
      <c r="C20" s="108">
        <v>2025</v>
      </c>
      <c r="D20" s="109" t="s">
        <v>50</v>
      </c>
      <c r="E20" s="71" t="s">
        <v>33</v>
      </c>
      <c r="F20" s="21" t="s">
        <v>70</v>
      </c>
      <c r="G20" s="21" t="s">
        <v>153</v>
      </c>
      <c r="H20" s="21" t="s">
        <v>154</v>
      </c>
      <c r="I20" s="21" t="s">
        <v>226</v>
      </c>
      <c r="J20" s="40" t="s">
        <v>156</v>
      </c>
      <c r="K20" s="21" t="s">
        <v>71</v>
      </c>
      <c r="L20" s="21" t="s">
        <v>72</v>
      </c>
      <c r="M20" s="21" t="s">
        <v>73</v>
      </c>
      <c r="N20" s="102">
        <v>32536539.98</v>
      </c>
      <c r="O20" s="102">
        <v>31652466.53</v>
      </c>
      <c r="P20" s="102">
        <v>33684861.75</v>
      </c>
      <c r="Q20" s="102">
        <v>575243119</v>
      </c>
      <c r="R20" s="102">
        <v>1075257783</v>
      </c>
      <c r="S20" s="102">
        <v>1075257783</v>
      </c>
      <c r="T20" s="24">
        <v>3</v>
      </c>
      <c r="U20" s="58">
        <v>401000030</v>
      </c>
    </row>
    <row r="21" spans="1:21" s="29" customFormat="1" ht="91.5" customHeight="1">
      <c r="A21" s="109">
        <v>13</v>
      </c>
      <c r="B21" s="107" t="s">
        <v>308</v>
      </c>
      <c r="C21" s="108">
        <v>2029</v>
      </c>
      <c r="D21" s="109" t="s">
        <v>89</v>
      </c>
      <c r="E21" s="71" t="s">
        <v>83</v>
      </c>
      <c r="F21" s="21" t="s">
        <v>84</v>
      </c>
      <c r="G21" s="21" t="s">
        <v>85</v>
      </c>
      <c r="H21" s="21" t="s">
        <v>154</v>
      </c>
      <c r="I21" s="21" t="s">
        <v>226</v>
      </c>
      <c r="J21" s="21" t="s">
        <v>156</v>
      </c>
      <c r="K21" s="71" t="s">
        <v>86</v>
      </c>
      <c r="L21" s="21" t="s">
        <v>87</v>
      </c>
      <c r="M21" s="21" t="s">
        <v>88</v>
      </c>
      <c r="N21" s="102">
        <v>400012550.82</v>
      </c>
      <c r="O21" s="102">
        <v>258130739.67</v>
      </c>
      <c r="P21" s="102">
        <v>750134112.76</v>
      </c>
      <c r="Q21" s="102">
        <v>595042057</v>
      </c>
      <c r="R21" s="102">
        <v>182652057</v>
      </c>
      <c r="S21" s="102">
        <v>182652057</v>
      </c>
      <c r="T21" s="24">
        <v>3</v>
      </c>
      <c r="U21" s="58">
        <v>401000039</v>
      </c>
    </row>
    <row r="22" spans="1:21" s="29" customFormat="1" ht="135.75" customHeight="1">
      <c r="A22" s="103" t="s">
        <v>321</v>
      </c>
      <c r="B22" s="107" t="s">
        <v>161</v>
      </c>
      <c r="C22" s="108">
        <v>2030</v>
      </c>
      <c r="D22" s="109" t="s">
        <v>90</v>
      </c>
      <c r="E22" s="71" t="s">
        <v>91</v>
      </c>
      <c r="F22" s="21" t="s">
        <v>92</v>
      </c>
      <c r="G22" s="21" t="s">
        <v>93</v>
      </c>
      <c r="H22" s="21" t="s">
        <v>154</v>
      </c>
      <c r="I22" s="21" t="s">
        <v>226</v>
      </c>
      <c r="J22" s="21" t="s">
        <v>156</v>
      </c>
      <c r="K22" s="71" t="s">
        <v>94</v>
      </c>
      <c r="L22" s="21" t="s">
        <v>95</v>
      </c>
      <c r="M22" s="21" t="s">
        <v>96</v>
      </c>
      <c r="N22" s="110">
        <v>7037290</v>
      </c>
      <c r="O22" s="110">
        <v>6437290</v>
      </c>
      <c r="P22" s="110">
        <v>1400000</v>
      </c>
      <c r="Q22" s="110">
        <v>50000</v>
      </c>
      <c r="R22" s="110">
        <v>50000</v>
      </c>
      <c r="S22" s="110">
        <v>50000</v>
      </c>
      <c r="T22" s="24">
        <v>3</v>
      </c>
      <c r="U22" s="58">
        <v>401000043</v>
      </c>
    </row>
    <row r="23" spans="1:21" s="29" customFormat="1" ht="91.5" customHeight="1">
      <c r="A23" s="109">
        <v>17</v>
      </c>
      <c r="B23" s="107" t="s">
        <v>162</v>
      </c>
      <c r="C23" s="108">
        <v>2034</v>
      </c>
      <c r="D23" s="109" t="s">
        <v>253</v>
      </c>
      <c r="E23" s="71" t="s">
        <v>140</v>
      </c>
      <c r="F23" s="21" t="s">
        <v>141</v>
      </c>
      <c r="G23" s="21" t="s">
        <v>97</v>
      </c>
      <c r="H23" s="21" t="s">
        <v>98</v>
      </c>
      <c r="I23" s="21" t="s">
        <v>99</v>
      </c>
      <c r="J23" s="40" t="s">
        <v>256</v>
      </c>
      <c r="K23" s="21" t="s">
        <v>100</v>
      </c>
      <c r="L23" s="21" t="s">
        <v>101</v>
      </c>
      <c r="M23" s="21" t="s">
        <v>102</v>
      </c>
      <c r="N23" s="110">
        <v>21795332.17</v>
      </c>
      <c r="O23" s="110">
        <v>21101766.59</v>
      </c>
      <c r="P23" s="110">
        <v>20944405.19</v>
      </c>
      <c r="Q23" s="110">
        <v>18900000</v>
      </c>
      <c r="R23" s="110">
        <v>17694000</v>
      </c>
      <c r="S23" s="110">
        <v>17694000</v>
      </c>
      <c r="T23" s="24">
        <v>3</v>
      </c>
      <c r="U23" s="58">
        <v>401000047</v>
      </c>
    </row>
    <row r="24" spans="1:21" s="29" customFormat="1" ht="116.25" customHeight="1">
      <c r="A24" s="103" t="s">
        <v>322</v>
      </c>
      <c r="B24" s="107" t="s">
        <v>75</v>
      </c>
      <c r="C24" s="108">
        <v>2010</v>
      </c>
      <c r="D24" s="109" t="s">
        <v>76</v>
      </c>
      <c r="E24" s="74" t="s">
        <v>77</v>
      </c>
      <c r="F24" s="21" t="s">
        <v>78</v>
      </c>
      <c r="G24" s="21" t="s">
        <v>79</v>
      </c>
      <c r="H24" s="21" t="s">
        <v>154</v>
      </c>
      <c r="I24" s="21" t="s">
        <v>80</v>
      </c>
      <c r="J24" s="40" t="s">
        <v>156</v>
      </c>
      <c r="K24" s="74" t="s">
        <v>81</v>
      </c>
      <c r="L24" s="40" t="s">
        <v>82</v>
      </c>
      <c r="M24" s="21" t="s">
        <v>258</v>
      </c>
      <c r="N24" s="110">
        <v>300000</v>
      </c>
      <c r="O24" s="110">
        <v>289997</v>
      </c>
      <c r="P24" s="110">
        <v>300000</v>
      </c>
      <c r="Q24" s="110">
        <v>0</v>
      </c>
      <c r="R24" s="110">
        <v>0</v>
      </c>
      <c r="S24" s="110">
        <v>0</v>
      </c>
      <c r="T24" s="24">
        <v>3</v>
      </c>
      <c r="U24" s="58">
        <v>401000015</v>
      </c>
    </row>
    <row r="25" spans="1:21" s="29" customFormat="1" ht="96.75" customHeight="1">
      <c r="A25" s="109">
        <v>18</v>
      </c>
      <c r="B25" s="107" t="s">
        <v>163</v>
      </c>
      <c r="C25" s="108">
        <v>2038</v>
      </c>
      <c r="D25" s="109" t="s">
        <v>103</v>
      </c>
      <c r="E25" s="71" t="s">
        <v>104</v>
      </c>
      <c r="F25" s="21" t="s">
        <v>105</v>
      </c>
      <c r="G25" s="21" t="s">
        <v>106</v>
      </c>
      <c r="H25" s="21" t="s">
        <v>107</v>
      </c>
      <c r="I25" s="21" t="s">
        <v>108</v>
      </c>
      <c r="J25" s="40" t="s">
        <v>109</v>
      </c>
      <c r="K25" s="21" t="s">
        <v>110</v>
      </c>
      <c r="L25" s="21" t="s">
        <v>111</v>
      </c>
      <c r="M25" s="21" t="s">
        <v>112</v>
      </c>
      <c r="N25" s="110">
        <v>390000</v>
      </c>
      <c r="O25" s="110">
        <v>294376</v>
      </c>
      <c r="P25" s="110">
        <v>250000</v>
      </c>
      <c r="Q25" s="110">
        <v>0</v>
      </c>
      <c r="R25" s="110">
        <v>0</v>
      </c>
      <c r="S25" s="110">
        <v>0</v>
      </c>
      <c r="T25" s="24">
        <v>3</v>
      </c>
      <c r="U25" s="58">
        <v>401000051</v>
      </c>
    </row>
    <row r="26" spans="1:21" s="29" customFormat="1" ht="91.5" customHeight="1">
      <c r="A26" s="103" t="s">
        <v>323</v>
      </c>
      <c r="B26" s="107" t="s">
        <v>164</v>
      </c>
      <c r="C26" s="108">
        <v>2039</v>
      </c>
      <c r="D26" s="109" t="s">
        <v>113</v>
      </c>
      <c r="E26" s="71" t="s">
        <v>114</v>
      </c>
      <c r="F26" s="21" t="s">
        <v>115</v>
      </c>
      <c r="G26" s="21" t="s">
        <v>116</v>
      </c>
      <c r="H26" s="21" t="s">
        <v>117</v>
      </c>
      <c r="I26" s="21" t="s">
        <v>118</v>
      </c>
      <c r="J26" s="40" t="s">
        <v>119</v>
      </c>
      <c r="K26" s="40" t="s">
        <v>120</v>
      </c>
      <c r="L26" s="40" t="s">
        <v>239</v>
      </c>
      <c r="M26" s="21" t="s">
        <v>121</v>
      </c>
      <c r="N26" s="102">
        <v>2236609.79</v>
      </c>
      <c r="O26" s="102">
        <v>2188847.79</v>
      </c>
      <c r="P26" s="102">
        <v>2737873.29</v>
      </c>
      <c r="Q26" s="102">
        <v>2722230</v>
      </c>
      <c r="R26" s="102">
        <v>2722230</v>
      </c>
      <c r="S26" s="102">
        <v>2722230</v>
      </c>
      <c r="T26" s="24">
        <v>3</v>
      </c>
      <c r="U26" s="66">
        <v>401000054</v>
      </c>
    </row>
    <row r="27" spans="1:21" s="29" customFormat="1" ht="91.5" customHeight="1">
      <c r="A27" s="109">
        <v>20</v>
      </c>
      <c r="B27" s="107" t="s">
        <v>122</v>
      </c>
      <c r="C27" s="109">
        <v>2045</v>
      </c>
      <c r="D27" s="114" t="s">
        <v>157</v>
      </c>
      <c r="E27" s="21" t="s">
        <v>259</v>
      </c>
      <c r="F27" s="21" t="s">
        <v>123</v>
      </c>
      <c r="G27" s="21" t="s">
        <v>79</v>
      </c>
      <c r="H27" s="21"/>
      <c r="I27" s="21"/>
      <c r="J27" s="21"/>
      <c r="K27" s="21"/>
      <c r="L27" s="21"/>
      <c r="M27" s="21"/>
      <c r="N27" s="110">
        <v>420000</v>
      </c>
      <c r="O27" s="110">
        <v>280726</v>
      </c>
      <c r="P27" s="110">
        <v>674837</v>
      </c>
      <c r="Q27" s="110">
        <v>400000</v>
      </c>
      <c r="R27" s="110">
        <v>400000</v>
      </c>
      <c r="S27" s="110">
        <v>400000</v>
      </c>
      <c r="T27" s="24">
        <v>3</v>
      </c>
      <c r="U27" s="58">
        <v>401000060</v>
      </c>
    </row>
    <row r="28" spans="1:21" s="36" customFormat="1" ht="91.5" customHeight="1">
      <c r="A28" s="109">
        <v>21</v>
      </c>
      <c r="B28" s="113" t="s">
        <v>303</v>
      </c>
      <c r="C28" s="109"/>
      <c r="D28" s="114" t="s">
        <v>304</v>
      </c>
      <c r="E28" s="76" t="s">
        <v>305</v>
      </c>
      <c r="F28" s="21"/>
      <c r="G28" s="21" t="s">
        <v>79</v>
      </c>
      <c r="H28" s="21"/>
      <c r="I28" s="21"/>
      <c r="J28" s="21"/>
      <c r="K28" s="77" t="s">
        <v>306</v>
      </c>
      <c r="L28" s="21" t="s">
        <v>307</v>
      </c>
      <c r="M28" s="21"/>
      <c r="N28" s="102">
        <v>618754</v>
      </c>
      <c r="O28" s="102">
        <v>160000</v>
      </c>
      <c r="P28" s="102">
        <v>1000000</v>
      </c>
      <c r="Q28" s="102">
        <v>1000000</v>
      </c>
      <c r="R28" s="102">
        <v>1000000</v>
      </c>
      <c r="S28" s="102">
        <v>1000000</v>
      </c>
      <c r="T28" s="35"/>
      <c r="U28" s="60">
        <v>401000016</v>
      </c>
    </row>
    <row r="29" spans="1:21" s="36" customFormat="1" ht="91.5" customHeight="1">
      <c r="A29" s="109">
        <v>23</v>
      </c>
      <c r="B29" s="116" t="s">
        <v>312</v>
      </c>
      <c r="C29" s="109"/>
      <c r="D29" s="114" t="s">
        <v>313</v>
      </c>
      <c r="E29" s="71" t="s">
        <v>152</v>
      </c>
      <c r="F29" s="21"/>
      <c r="G29" s="21"/>
      <c r="H29" s="21" t="s">
        <v>314</v>
      </c>
      <c r="I29" s="21"/>
      <c r="J29" s="21"/>
      <c r="K29" s="21"/>
      <c r="L29" s="21"/>
      <c r="M29" s="21"/>
      <c r="N29" s="110">
        <v>17286779.39</v>
      </c>
      <c r="O29" s="110">
        <v>17232532.22</v>
      </c>
      <c r="P29" s="110">
        <v>19921175</v>
      </c>
      <c r="Q29" s="110">
        <v>20062331</v>
      </c>
      <c r="R29" s="110">
        <v>10718086</v>
      </c>
      <c r="S29" s="110">
        <v>10718086</v>
      </c>
      <c r="T29" s="35"/>
      <c r="U29" s="60">
        <v>402000003</v>
      </c>
    </row>
    <row r="30" spans="1:21" s="27" customFormat="1" ht="114.75" customHeight="1">
      <c r="A30" s="14" t="s">
        <v>150</v>
      </c>
      <c r="B30" s="16" t="s">
        <v>125</v>
      </c>
      <c r="C30" s="14" t="s">
        <v>151</v>
      </c>
      <c r="D30" s="14" t="s">
        <v>207</v>
      </c>
      <c r="E30" s="14" t="s">
        <v>207</v>
      </c>
      <c r="F30" s="14" t="s">
        <v>207</v>
      </c>
      <c r="G30" s="14" t="s">
        <v>207</v>
      </c>
      <c r="H30" s="14" t="s">
        <v>207</v>
      </c>
      <c r="I30" s="14" t="s">
        <v>207</v>
      </c>
      <c r="J30" s="14" t="s">
        <v>207</v>
      </c>
      <c r="K30" s="14" t="s">
        <v>207</v>
      </c>
      <c r="L30" s="14" t="s">
        <v>207</v>
      </c>
      <c r="M30" s="14" t="s">
        <v>207</v>
      </c>
      <c r="N30" s="129">
        <f aca="true" t="shared" si="1" ref="N30:S30">SUM(N31:N36)</f>
        <v>215906102.26</v>
      </c>
      <c r="O30" s="129">
        <f t="shared" si="1"/>
        <v>208446348.46</v>
      </c>
      <c r="P30" s="129">
        <f t="shared" si="1"/>
        <v>216242643.89999998</v>
      </c>
      <c r="Q30" s="129">
        <f t="shared" si="1"/>
        <v>183065781</v>
      </c>
      <c r="R30" s="129">
        <f t="shared" si="1"/>
        <v>180066150</v>
      </c>
      <c r="S30" s="129">
        <f t="shared" si="1"/>
        <v>180066150</v>
      </c>
      <c r="T30" s="26">
        <v>23</v>
      </c>
      <c r="U30" s="44"/>
    </row>
    <row r="31" spans="1:21" ht="91.5" customHeight="1">
      <c r="A31" s="115">
        <v>1</v>
      </c>
      <c r="B31" s="107" t="s">
        <v>324</v>
      </c>
      <c r="C31" s="108">
        <v>2110</v>
      </c>
      <c r="D31" s="109" t="s">
        <v>311</v>
      </c>
      <c r="E31" s="71" t="s">
        <v>152</v>
      </c>
      <c r="F31" s="21" t="s">
        <v>10</v>
      </c>
      <c r="G31" s="21" t="s">
        <v>153</v>
      </c>
      <c r="H31" s="21" t="s">
        <v>11</v>
      </c>
      <c r="I31" s="21" t="s">
        <v>12</v>
      </c>
      <c r="J31" s="40" t="s">
        <v>13</v>
      </c>
      <c r="K31" s="21" t="s">
        <v>144</v>
      </c>
      <c r="L31" s="40" t="s">
        <v>145</v>
      </c>
      <c r="M31" s="21"/>
      <c r="N31" s="102">
        <v>99675630.49</v>
      </c>
      <c r="O31" s="102">
        <v>99049397.53</v>
      </c>
      <c r="P31" s="102">
        <v>102443365.46</v>
      </c>
      <c r="Q31" s="102">
        <v>93558172</v>
      </c>
      <c r="R31" s="102">
        <v>93558172</v>
      </c>
      <c r="S31" s="102">
        <v>93558172</v>
      </c>
      <c r="T31" s="24">
        <v>3</v>
      </c>
      <c r="U31" s="58">
        <v>402000002</v>
      </c>
    </row>
    <row r="32" spans="1:21" ht="91.5" customHeight="1">
      <c r="A32" s="30">
        <v>2</v>
      </c>
      <c r="B32" s="15" t="s">
        <v>340</v>
      </c>
      <c r="C32" s="20">
        <v>2102</v>
      </c>
      <c r="D32" s="51" t="s">
        <v>169</v>
      </c>
      <c r="E32" s="75" t="s">
        <v>158</v>
      </c>
      <c r="F32" s="6" t="s">
        <v>159</v>
      </c>
      <c r="G32" s="6" t="s">
        <v>160</v>
      </c>
      <c r="H32" s="6" t="s">
        <v>154</v>
      </c>
      <c r="I32" s="6" t="s">
        <v>155</v>
      </c>
      <c r="J32" s="30" t="s">
        <v>156</v>
      </c>
      <c r="K32" s="6" t="s">
        <v>142</v>
      </c>
      <c r="L32" s="30"/>
      <c r="M32" s="6"/>
      <c r="N32" s="125">
        <v>76000</v>
      </c>
      <c r="O32" s="125">
        <v>76000</v>
      </c>
      <c r="P32" s="125">
        <v>74740</v>
      </c>
      <c r="Q32" s="125">
        <v>74740</v>
      </c>
      <c r="R32" s="125">
        <v>74740</v>
      </c>
      <c r="S32" s="125">
        <v>74740</v>
      </c>
      <c r="T32" s="24">
        <v>3</v>
      </c>
      <c r="U32" s="63" t="s">
        <v>341</v>
      </c>
    </row>
    <row r="33" spans="1:21" s="29" customFormat="1" ht="91.5" customHeight="1">
      <c r="A33" s="115">
        <v>2</v>
      </c>
      <c r="B33" s="111" t="s">
        <v>339</v>
      </c>
      <c r="C33" s="108">
        <v>2103</v>
      </c>
      <c r="D33" s="109" t="s">
        <v>0</v>
      </c>
      <c r="E33" s="71" t="s">
        <v>1</v>
      </c>
      <c r="F33" s="21" t="s">
        <v>2</v>
      </c>
      <c r="G33" s="21" t="s">
        <v>3</v>
      </c>
      <c r="H33" s="21" t="s">
        <v>154</v>
      </c>
      <c r="I33" s="21" t="s">
        <v>4</v>
      </c>
      <c r="J33" s="40" t="s">
        <v>5</v>
      </c>
      <c r="K33" s="40"/>
      <c r="L33" s="40"/>
      <c r="M33" s="21"/>
      <c r="N33" s="110">
        <v>19138.61</v>
      </c>
      <c r="O33" s="110">
        <v>19138.61</v>
      </c>
      <c r="P33" s="110">
        <v>0</v>
      </c>
      <c r="Q33" s="110">
        <v>0</v>
      </c>
      <c r="R33" s="110">
        <v>0</v>
      </c>
      <c r="S33" s="110">
        <v>0</v>
      </c>
      <c r="T33" s="24">
        <v>3</v>
      </c>
      <c r="U33" s="58">
        <v>402000004</v>
      </c>
    </row>
    <row r="34" spans="1:21" s="29" customFormat="1" ht="111" customHeight="1">
      <c r="A34" s="117">
        <v>3</v>
      </c>
      <c r="B34" s="107" t="s">
        <v>6</v>
      </c>
      <c r="C34" s="108">
        <v>2105</v>
      </c>
      <c r="D34" s="109" t="s">
        <v>157</v>
      </c>
      <c r="E34" s="71" t="s">
        <v>7</v>
      </c>
      <c r="F34" s="21" t="s">
        <v>8</v>
      </c>
      <c r="G34" s="21" t="s">
        <v>9</v>
      </c>
      <c r="H34" s="21"/>
      <c r="I34" s="21"/>
      <c r="J34" s="40"/>
      <c r="K34" s="21" t="s">
        <v>143</v>
      </c>
      <c r="L34" s="40"/>
      <c r="M34" s="21"/>
      <c r="N34" s="102">
        <v>60242088.67</v>
      </c>
      <c r="O34" s="102">
        <v>56512348.35</v>
      </c>
      <c r="P34" s="110">
        <v>59725824.55</v>
      </c>
      <c r="Q34" s="110">
        <v>45266000</v>
      </c>
      <c r="R34" s="110">
        <v>43266000</v>
      </c>
      <c r="S34" s="110">
        <v>43266000</v>
      </c>
      <c r="T34" s="24">
        <v>3</v>
      </c>
      <c r="U34" s="58">
        <v>402000008</v>
      </c>
    </row>
    <row r="35" spans="1:21" s="29" customFormat="1" ht="91.5" customHeight="1">
      <c r="A35" s="115">
        <v>4</v>
      </c>
      <c r="B35" s="107" t="s">
        <v>309</v>
      </c>
      <c r="C35" s="108">
        <v>2110</v>
      </c>
      <c r="D35" s="109" t="s">
        <v>310</v>
      </c>
      <c r="E35" s="71" t="s">
        <v>152</v>
      </c>
      <c r="F35" s="21" t="s">
        <v>10</v>
      </c>
      <c r="G35" s="21" t="s">
        <v>153</v>
      </c>
      <c r="H35" s="21" t="s">
        <v>11</v>
      </c>
      <c r="I35" s="21" t="s">
        <v>12</v>
      </c>
      <c r="J35" s="40" t="s">
        <v>13</v>
      </c>
      <c r="K35" s="21" t="s">
        <v>144</v>
      </c>
      <c r="L35" s="40" t="s">
        <v>145</v>
      </c>
      <c r="M35" s="21"/>
      <c r="N35" s="102">
        <v>51283215.49</v>
      </c>
      <c r="O35" s="102">
        <v>48938824.47</v>
      </c>
      <c r="P35" s="102">
        <v>49759048.39</v>
      </c>
      <c r="Q35" s="102">
        <v>41416869</v>
      </c>
      <c r="R35" s="102">
        <v>40417238</v>
      </c>
      <c r="S35" s="102">
        <v>40417238</v>
      </c>
      <c r="T35" s="28">
        <v>3</v>
      </c>
      <c r="U35" s="58">
        <v>402000001</v>
      </c>
    </row>
    <row r="36" spans="1:21" s="29" customFormat="1" ht="129" customHeight="1">
      <c r="A36" s="115">
        <v>6</v>
      </c>
      <c r="B36" s="107" t="s">
        <v>14</v>
      </c>
      <c r="C36" s="108">
        <v>2113</v>
      </c>
      <c r="D36" s="109" t="s">
        <v>15</v>
      </c>
      <c r="E36" s="78" t="s">
        <v>16</v>
      </c>
      <c r="F36" s="21" t="s">
        <v>17</v>
      </c>
      <c r="G36" s="21" t="s">
        <v>18</v>
      </c>
      <c r="H36" s="21" t="s">
        <v>19</v>
      </c>
      <c r="I36" s="21" t="s">
        <v>20</v>
      </c>
      <c r="J36" s="40" t="s">
        <v>5</v>
      </c>
      <c r="K36" s="40" t="s">
        <v>146</v>
      </c>
      <c r="L36" s="40"/>
      <c r="M36" s="21"/>
      <c r="N36" s="102">
        <v>4610029</v>
      </c>
      <c r="O36" s="102">
        <v>3850639.5</v>
      </c>
      <c r="P36" s="102">
        <v>4239665.5</v>
      </c>
      <c r="Q36" s="102">
        <v>2750000</v>
      </c>
      <c r="R36" s="102">
        <v>2750000</v>
      </c>
      <c r="S36" s="102">
        <v>2750000</v>
      </c>
      <c r="T36" s="24">
        <v>3</v>
      </c>
      <c r="U36" s="58">
        <v>402000017</v>
      </c>
    </row>
    <row r="37" spans="1:21" s="27" customFormat="1" ht="107.25" customHeight="1">
      <c r="A37" s="31" t="s">
        <v>21</v>
      </c>
      <c r="B37" s="17" t="s">
        <v>126</v>
      </c>
      <c r="C37" s="14" t="s">
        <v>22</v>
      </c>
      <c r="D37" s="14" t="s">
        <v>207</v>
      </c>
      <c r="E37" s="14" t="s">
        <v>207</v>
      </c>
      <c r="F37" s="14" t="s">
        <v>207</v>
      </c>
      <c r="G37" s="14" t="s">
        <v>207</v>
      </c>
      <c r="H37" s="14" t="s">
        <v>207</v>
      </c>
      <c r="I37" s="14" t="s">
        <v>207</v>
      </c>
      <c r="J37" s="14" t="s">
        <v>207</v>
      </c>
      <c r="K37" s="14" t="s">
        <v>207</v>
      </c>
      <c r="L37" s="14" t="s">
        <v>207</v>
      </c>
      <c r="M37" s="14" t="s">
        <v>207</v>
      </c>
      <c r="N37" s="69">
        <f aca="true" t="shared" si="2" ref="N37:S37">SUM(N38:N49)</f>
        <v>1067362000.64</v>
      </c>
      <c r="O37" s="69">
        <f t="shared" si="2"/>
        <v>1040177711.19</v>
      </c>
      <c r="P37" s="69">
        <f t="shared" si="2"/>
        <v>1016841782.2</v>
      </c>
      <c r="Q37" s="69">
        <f t="shared" si="2"/>
        <v>1010785981</v>
      </c>
      <c r="R37" s="69">
        <f t="shared" si="2"/>
        <v>1042480635</v>
      </c>
      <c r="S37" s="69">
        <f t="shared" si="2"/>
        <v>1010182840</v>
      </c>
      <c r="T37" s="26">
        <v>5</v>
      </c>
      <c r="U37" s="44"/>
    </row>
    <row r="38" spans="1:21" s="29" customFormat="1" ht="91.5" customHeight="1">
      <c r="A38" s="115">
        <v>1</v>
      </c>
      <c r="B38" s="118" t="s">
        <v>24</v>
      </c>
      <c r="C38" s="119">
        <v>2503</v>
      </c>
      <c r="D38" s="120" t="s">
        <v>25</v>
      </c>
      <c r="E38" s="79" t="s">
        <v>26</v>
      </c>
      <c r="F38" s="41" t="s">
        <v>27</v>
      </c>
      <c r="G38" s="41" t="s">
        <v>165</v>
      </c>
      <c r="H38" s="41" t="s">
        <v>166</v>
      </c>
      <c r="I38" s="41" t="s">
        <v>167</v>
      </c>
      <c r="J38" s="39" t="s">
        <v>168</v>
      </c>
      <c r="K38" s="39"/>
      <c r="L38" s="39"/>
      <c r="M38" s="41"/>
      <c r="N38" s="110">
        <v>347760</v>
      </c>
      <c r="O38" s="110">
        <v>337798.05</v>
      </c>
      <c r="P38" s="110">
        <v>51190</v>
      </c>
      <c r="Q38" s="110">
        <v>53370</v>
      </c>
      <c r="R38" s="110">
        <v>55980</v>
      </c>
      <c r="S38" s="110">
        <v>55980</v>
      </c>
      <c r="T38" s="28">
        <v>3</v>
      </c>
      <c r="U38" s="58">
        <v>404010002</v>
      </c>
    </row>
    <row r="39" spans="1:21" s="29" customFormat="1" ht="198" customHeight="1">
      <c r="A39" s="115">
        <v>3</v>
      </c>
      <c r="B39" s="107" t="s">
        <v>208</v>
      </c>
      <c r="C39" s="108">
        <v>2522</v>
      </c>
      <c r="D39" s="109" t="s">
        <v>209</v>
      </c>
      <c r="E39" s="71" t="s">
        <v>210</v>
      </c>
      <c r="F39" s="21" t="s">
        <v>211</v>
      </c>
      <c r="G39" s="21" t="s">
        <v>212</v>
      </c>
      <c r="H39" s="21" t="s">
        <v>213</v>
      </c>
      <c r="I39" s="21" t="s">
        <v>214</v>
      </c>
      <c r="J39" s="40" t="s">
        <v>215</v>
      </c>
      <c r="K39" s="40"/>
      <c r="L39" s="40"/>
      <c r="M39" s="21"/>
      <c r="N39" s="130">
        <v>377336548</v>
      </c>
      <c r="O39" s="130">
        <v>377018508</v>
      </c>
      <c r="P39" s="130">
        <v>390151511.6</v>
      </c>
      <c r="Q39" s="130">
        <v>398388930</v>
      </c>
      <c r="R39" s="130">
        <v>414118730</v>
      </c>
      <c r="S39" s="130">
        <v>414118730</v>
      </c>
      <c r="T39" s="24">
        <v>3</v>
      </c>
      <c r="U39" s="64" t="s">
        <v>342</v>
      </c>
    </row>
    <row r="40" spans="1:21" s="29" customFormat="1" ht="253.5" customHeight="1">
      <c r="A40" s="115">
        <v>4</v>
      </c>
      <c r="B40" s="107" t="s">
        <v>216</v>
      </c>
      <c r="C40" s="108">
        <v>2540</v>
      </c>
      <c r="D40" s="109" t="s">
        <v>217</v>
      </c>
      <c r="E40" s="71" t="s">
        <v>218</v>
      </c>
      <c r="F40" s="21" t="s">
        <v>219</v>
      </c>
      <c r="G40" s="21" t="s">
        <v>220</v>
      </c>
      <c r="H40" s="21" t="s">
        <v>221</v>
      </c>
      <c r="I40" s="21" t="s">
        <v>268</v>
      </c>
      <c r="J40" s="40" t="s">
        <v>269</v>
      </c>
      <c r="K40" s="40"/>
      <c r="L40" s="40"/>
      <c r="M40" s="21"/>
      <c r="N40" s="112">
        <v>488885405.74</v>
      </c>
      <c r="O40" s="112">
        <v>462065265.97</v>
      </c>
      <c r="P40" s="112">
        <v>434520560.6</v>
      </c>
      <c r="Q40" s="110">
        <v>400247570</v>
      </c>
      <c r="R40" s="110">
        <v>400250240</v>
      </c>
      <c r="S40" s="110">
        <v>400250240</v>
      </c>
      <c r="T40" s="24">
        <v>3</v>
      </c>
      <c r="U40" s="62">
        <v>404020037</v>
      </c>
    </row>
    <row r="41" spans="1:21" s="29" customFormat="1" ht="91.5" customHeight="1">
      <c r="A41" s="117">
        <v>5</v>
      </c>
      <c r="B41" s="111" t="s">
        <v>343</v>
      </c>
      <c r="C41" s="108">
        <v>2541</v>
      </c>
      <c r="D41" s="109" t="s">
        <v>344</v>
      </c>
      <c r="E41" s="71" t="s">
        <v>270</v>
      </c>
      <c r="F41" s="21" t="s">
        <v>271</v>
      </c>
      <c r="G41" s="21" t="s">
        <v>272</v>
      </c>
      <c r="H41" s="21" t="s">
        <v>273</v>
      </c>
      <c r="I41" s="21" t="s">
        <v>274</v>
      </c>
      <c r="J41" s="40" t="s">
        <v>275</v>
      </c>
      <c r="K41" s="40"/>
      <c r="L41" s="40"/>
      <c r="M41" s="21"/>
      <c r="N41" s="123">
        <v>0</v>
      </c>
      <c r="O41" s="123">
        <v>0</v>
      </c>
      <c r="P41" s="123">
        <v>0</v>
      </c>
      <c r="Q41" s="123">
        <v>18288071</v>
      </c>
      <c r="R41" s="123">
        <v>32297795</v>
      </c>
      <c r="S41" s="123">
        <v>0</v>
      </c>
      <c r="T41" s="24">
        <v>3</v>
      </c>
      <c r="U41" s="124" t="s">
        <v>346</v>
      </c>
    </row>
    <row r="42" spans="1:21" s="29" customFormat="1" ht="91.5" customHeight="1">
      <c r="A42" s="117">
        <v>7</v>
      </c>
      <c r="B42" s="107" t="s">
        <v>277</v>
      </c>
      <c r="C42" s="108">
        <v>2591</v>
      </c>
      <c r="D42" s="109" t="s">
        <v>23</v>
      </c>
      <c r="E42" s="71" t="s">
        <v>278</v>
      </c>
      <c r="F42" s="21" t="s">
        <v>279</v>
      </c>
      <c r="G42" s="21" t="s">
        <v>280</v>
      </c>
      <c r="H42" s="21" t="s">
        <v>281</v>
      </c>
      <c r="I42" s="21" t="s">
        <v>282</v>
      </c>
      <c r="J42" s="40" t="s">
        <v>283</v>
      </c>
      <c r="K42" s="40"/>
      <c r="L42" s="40"/>
      <c r="M42" s="21"/>
      <c r="N42" s="110">
        <v>2522727.18</v>
      </c>
      <c r="O42" s="110">
        <v>2522727.18</v>
      </c>
      <c r="P42" s="110">
        <v>2591200</v>
      </c>
      <c r="Q42" s="110">
        <v>2689800</v>
      </c>
      <c r="R42" s="110">
        <v>2797300</v>
      </c>
      <c r="S42" s="110">
        <v>2797300</v>
      </c>
      <c r="T42" s="24">
        <v>3</v>
      </c>
      <c r="U42" s="58">
        <v>404010008</v>
      </c>
    </row>
    <row r="43" spans="1:21" s="29" customFormat="1" ht="91.5" customHeight="1">
      <c r="A43" s="115">
        <v>8</v>
      </c>
      <c r="B43" s="107" t="s">
        <v>284</v>
      </c>
      <c r="C43" s="109">
        <v>2592</v>
      </c>
      <c r="D43" s="109" t="s">
        <v>23</v>
      </c>
      <c r="E43" s="21" t="s">
        <v>285</v>
      </c>
      <c r="F43" s="21" t="s">
        <v>286</v>
      </c>
      <c r="G43" s="21" t="s">
        <v>287</v>
      </c>
      <c r="H43" s="21" t="s">
        <v>281</v>
      </c>
      <c r="I43" s="21" t="s">
        <v>282</v>
      </c>
      <c r="J43" s="21" t="s">
        <v>283</v>
      </c>
      <c r="K43" s="21"/>
      <c r="L43" s="21"/>
      <c r="M43" s="21"/>
      <c r="N43" s="112">
        <v>122750830</v>
      </c>
      <c r="O43" s="112">
        <v>122750830</v>
      </c>
      <c r="P43" s="112">
        <v>112607500</v>
      </c>
      <c r="Q43" s="110">
        <v>112607500</v>
      </c>
      <c r="R43" s="110">
        <v>112607500</v>
      </c>
      <c r="S43" s="110">
        <v>112607500</v>
      </c>
      <c r="T43" s="24">
        <v>3</v>
      </c>
      <c r="U43" s="58">
        <v>404010007</v>
      </c>
    </row>
    <row r="44" spans="1:21" s="29" customFormat="1" ht="91.5" customHeight="1">
      <c r="A44" s="115">
        <v>10</v>
      </c>
      <c r="B44" s="107" t="s">
        <v>290</v>
      </c>
      <c r="C44" s="108">
        <v>2594</v>
      </c>
      <c r="D44" s="109" t="s">
        <v>23</v>
      </c>
      <c r="E44" s="71" t="s">
        <v>288</v>
      </c>
      <c r="F44" s="21" t="s">
        <v>291</v>
      </c>
      <c r="G44" s="21" t="s">
        <v>289</v>
      </c>
      <c r="H44" s="21" t="s">
        <v>281</v>
      </c>
      <c r="I44" s="21" t="s">
        <v>282</v>
      </c>
      <c r="J44" s="40" t="s">
        <v>283</v>
      </c>
      <c r="K44" s="40"/>
      <c r="L44" s="40"/>
      <c r="M44" s="21"/>
      <c r="N44" s="112">
        <v>45111453</v>
      </c>
      <c r="O44" s="112">
        <v>45111453</v>
      </c>
      <c r="P44" s="112">
        <v>46132800</v>
      </c>
      <c r="Q44" s="110">
        <v>48046900</v>
      </c>
      <c r="R44" s="110">
        <v>49876900</v>
      </c>
      <c r="S44" s="110">
        <v>49876900</v>
      </c>
      <c r="T44" s="24">
        <v>3</v>
      </c>
      <c r="U44" s="58">
        <v>404010011</v>
      </c>
    </row>
    <row r="45" spans="1:21" s="29" customFormat="1" ht="91.5" customHeight="1">
      <c r="A45" s="115">
        <v>12</v>
      </c>
      <c r="B45" s="107" t="s">
        <v>315</v>
      </c>
      <c r="C45" s="108">
        <v>2540</v>
      </c>
      <c r="D45" s="109" t="s">
        <v>217</v>
      </c>
      <c r="E45" s="71" t="s">
        <v>316</v>
      </c>
      <c r="F45" s="21" t="s">
        <v>219</v>
      </c>
      <c r="G45" s="21" t="s">
        <v>220</v>
      </c>
      <c r="H45" s="21" t="s">
        <v>317</v>
      </c>
      <c r="I45" s="21" t="s">
        <v>268</v>
      </c>
      <c r="J45" s="40" t="s">
        <v>269</v>
      </c>
      <c r="K45" s="40"/>
      <c r="L45" s="80"/>
      <c r="M45" s="80"/>
      <c r="N45" s="110">
        <v>830800</v>
      </c>
      <c r="O45" s="110">
        <v>821009.2</v>
      </c>
      <c r="P45" s="110">
        <v>772100</v>
      </c>
      <c r="Q45" s="110">
        <v>400000</v>
      </c>
      <c r="R45" s="110">
        <v>400000</v>
      </c>
      <c r="S45" s="110">
        <v>400000</v>
      </c>
      <c r="T45" s="28"/>
      <c r="U45" s="58">
        <v>403030006</v>
      </c>
    </row>
    <row r="46" spans="1:21" s="29" customFormat="1" ht="91.5" customHeight="1">
      <c r="A46" s="115">
        <v>13</v>
      </c>
      <c r="B46" s="121" t="s">
        <v>318</v>
      </c>
      <c r="C46" s="109"/>
      <c r="D46" s="109"/>
      <c r="E46" s="21" t="s">
        <v>218</v>
      </c>
      <c r="F46" s="21" t="s">
        <v>219</v>
      </c>
      <c r="G46" s="21" t="s">
        <v>220</v>
      </c>
      <c r="H46" s="21" t="s">
        <v>221</v>
      </c>
      <c r="I46" s="21" t="s">
        <v>268</v>
      </c>
      <c r="J46" s="21" t="s">
        <v>269</v>
      </c>
      <c r="K46" s="21"/>
      <c r="L46" s="80"/>
      <c r="M46" s="80"/>
      <c r="N46" s="110">
        <v>3890830</v>
      </c>
      <c r="O46" s="110">
        <v>3890830</v>
      </c>
      <c r="P46" s="110">
        <v>4327270</v>
      </c>
      <c r="Q46" s="110">
        <v>4327270</v>
      </c>
      <c r="R46" s="110">
        <v>4327270</v>
      </c>
      <c r="S46" s="110">
        <v>4327270</v>
      </c>
      <c r="T46" s="28"/>
      <c r="U46" s="58">
        <v>404010003</v>
      </c>
    </row>
    <row r="47" spans="1:255" s="29" customFormat="1" ht="91.5" customHeight="1">
      <c r="A47" s="115">
        <v>14</v>
      </c>
      <c r="B47" s="107" t="s">
        <v>319</v>
      </c>
      <c r="C47" s="108">
        <v>2110</v>
      </c>
      <c r="D47" s="109" t="s">
        <v>311</v>
      </c>
      <c r="E47" s="71" t="s">
        <v>152</v>
      </c>
      <c r="F47" s="21" t="s">
        <v>10</v>
      </c>
      <c r="G47" s="21" t="s">
        <v>153</v>
      </c>
      <c r="H47" s="21" t="s">
        <v>11</v>
      </c>
      <c r="I47" s="21" t="s">
        <v>12</v>
      </c>
      <c r="J47" s="40" t="s">
        <v>13</v>
      </c>
      <c r="K47" s="21" t="s">
        <v>144</v>
      </c>
      <c r="L47" s="40" t="s">
        <v>145</v>
      </c>
      <c r="M47" s="21"/>
      <c r="N47" s="110">
        <v>37000</v>
      </c>
      <c r="O47" s="110">
        <v>14155.21</v>
      </c>
      <c r="P47" s="110">
        <v>11000</v>
      </c>
      <c r="Q47" s="110">
        <v>11000</v>
      </c>
      <c r="R47" s="110">
        <v>11000</v>
      </c>
      <c r="S47" s="110">
        <v>11000</v>
      </c>
      <c r="U47" s="61">
        <v>404010014</v>
      </c>
      <c r="IU47" s="36"/>
    </row>
    <row r="48" spans="1:21" s="29" customFormat="1" ht="91.5" customHeight="1">
      <c r="A48" s="115">
        <v>15</v>
      </c>
      <c r="B48" s="107" t="s">
        <v>319</v>
      </c>
      <c r="C48" s="108">
        <v>2110</v>
      </c>
      <c r="D48" s="109" t="s">
        <v>310</v>
      </c>
      <c r="E48" s="71" t="s">
        <v>152</v>
      </c>
      <c r="F48" s="21" t="s">
        <v>10</v>
      </c>
      <c r="G48" s="21" t="s">
        <v>153</v>
      </c>
      <c r="H48" s="21" t="s">
        <v>11</v>
      </c>
      <c r="I48" s="21" t="s">
        <v>12</v>
      </c>
      <c r="J48" s="40" t="s">
        <v>13</v>
      </c>
      <c r="K48" s="21" t="s">
        <v>144</v>
      </c>
      <c r="L48" s="40" t="s">
        <v>145</v>
      </c>
      <c r="M48" s="21"/>
      <c r="N48" s="122">
        <v>7856299.11</v>
      </c>
      <c r="O48" s="122">
        <v>7852786.97</v>
      </c>
      <c r="P48" s="122">
        <v>8014952</v>
      </c>
      <c r="Q48" s="123">
        <v>8167872</v>
      </c>
      <c r="R48" s="123">
        <v>8180222</v>
      </c>
      <c r="S48" s="123">
        <v>8180222</v>
      </c>
      <c r="T48" s="28">
        <v>0</v>
      </c>
      <c r="U48" s="61">
        <v>404020001</v>
      </c>
    </row>
    <row r="49" spans="1:21" s="29" customFormat="1" ht="91.5" customHeight="1">
      <c r="A49" s="115">
        <v>15</v>
      </c>
      <c r="B49" s="107" t="s">
        <v>319</v>
      </c>
      <c r="C49" s="108">
        <v>2110</v>
      </c>
      <c r="D49" s="109" t="s">
        <v>310</v>
      </c>
      <c r="E49" s="71" t="s">
        <v>152</v>
      </c>
      <c r="F49" s="21" t="s">
        <v>10</v>
      </c>
      <c r="G49" s="21" t="s">
        <v>153</v>
      </c>
      <c r="H49" s="21" t="s">
        <v>11</v>
      </c>
      <c r="I49" s="21" t="s">
        <v>12</v>
      </c>
      <c r="J49" s="40" t="s">
        <v>13</v>
      </c>
      <c r="K49" s="21" t="s">
        <v>144</v>
      </c>
      <c r="L49" s="40" t="s">
        <v>145</v>
      </c>
      <c r="M49" s="21"/>
      <c r="N49" s="122">
        <v>17792347.61</v>
      </c>
      <c r="O49" s="122">
        <v>17792347.61</v>
      </c>
      <c r="P49" s="122">
        <v>17661698</v>
      </c>
      <c r="Q49" s="122">
        <v>17557698</v>
      </c>
      <c r="R49" s="122">
        <v>17557698</v>
      </c>
      <c r="S49" s="122">
        <v>17557698</v>
      </c>
      <c r="T49" s="28">
        <v>0</v>
      </c>
      <c r="U49" s="61">
        <v>404020002</v>
      </c>
    </row>
    <row r="50" spans="1:21" ht="71.25" customHeight="1">
      <c r="A50" s="19" t="s">
        <v>207</v>
      </c>
      <c r="B50" s="18" t="s">
        <v>293</v>
      </c>
      <c r="C50" s="19" t="s">
        <v>207</v>
      </c>
      <c r="D50" s="19" t="s">
        <v>207</v>
      </c>
      <c r="E50" s="19" t="s">
        <v>207</v>
      </c>
      <c r="F50" s="19" t="s">
        <v>207</v>
      </c>
      <c r="G50" s="19" t="s">
        <v>207</v>
      </c>
      <c r="H50" s="19" t="s">
        <v>207</v>
      </c>
      <c r="I50" s="19" t="s">
        <v>207</v>
      </c>
      <c r="J50" s="19" t="s">
        <v>207</v>
      </c>
      <c r="K50" s="19" t="s">
        <v>207</v>
      </c>
      <c r="L50" s="19" t="s">
        <v>207</v>
      </c>
      <c r="M50" s="19" t="s">
        <v>207</v>
      </c>
      <c r="N50" s="126">
        <f>N37+N30+N8</f>
        <v>2662376727.92</v>
      </c>
      <c r="O50" s="126">
        <f>O37+O30+O8</f>
        <v>2309052246.73</v>
      </c>
      <c r="P50" s="126">
        <f>P30+P8+P37</f>
        <v>3753696962.3199997</v>
      </c>
      <c r="Q50" s="126">
        <f>Q30+Q8+Q37</f>
        <v>3019056587</v>
      </c>
      <c r="R50" s="126">
        <f>R30+R8+R37</f>
        <v>2837667887</v>
      </c>
      <c r="S50" s="126">
        <f>S30+S8+S37</f>
        <v>2805370092</v>
      </c>
      <c r="T50" s="68" t="e">
        <f>T30+T8+T37</f>
        <v>#REF!</v>
      </c>
      <c r="U50" s="43"/>
    </row>
    <row r="51" spans="14:19" ht="31.5" customHeight="1">
      <c r="N51" s="131"/>
      <c r="O51" s="131"/>
      <c r="P51" s="131"/>
      <c r="Q51" s="131"/>
      <c r="R51" s="131"/>
      <c r="S51" s="131"/>
    </row>
    <row r="52" spans="1:19" ht="121.5" customHeight="1">
      <c r="A52" s="206" t="s">
        <v>302</v>
      </c>
      <c r="B52" s="206"/>
      <c r="C52" s="206"/>
      <c r="D52" s="207"/>
      <c r="E52" s="207"/>
      <c r="F52" s="207"/>
      <c r="G52" s="207"/>
      <c r="H52" s="82"/>
      <c r="I52" s="211" t="s">
        <v>347</v>
      </c>
      <c r="J52" s="211"/>
      <c r="K52" s="211"/>
      <c r="L52" s="211"/>
      <c r="N52" s="132"/>
      <c r="O52" s="132"/>
      <c r="P52" s="132"/>
      <c r="Q52" s="132"/>
      <c r="R52" s="132"/>
      <c r="S52" s="132"/>
    </row>
    <row r="53" spans="1:12" ht="30">
      <c r="A53" s="2"/>
      <c r="B53" s="32"/>
      <c r="C53" s="85"/>
      <c r="D53" s="86"/>
      <c r="E53" s="87"/>
      <c r="F53" s="83"/>
      <c r="G53" s="88"/>
      <c r="H53" s="89"/>
      <c r="I53" s="84"/>
      <c r="J53" s="84"/>
      <c r="K53" s="84"/>
      <c r="L53" s="84"/>
    </row>
    <row r="54" spans="1:19" ht="7.5" customHeight="1">
      <c r="A54" s="3"/>
      <c r="B54" s="3"/>
      <c r="C54" s="90"/>
      <c r="D54" s="86"/>
      <c r="E54" s="87"/>
      <c r="F54" s="83"/>
      <c r="G54" s="88"/>
      <c r="H54" s="89"/>
      <c r="I54" s="84"/>
      <c r="J54" s="84"/>
      <c r="K54" s="84"/>
      <c r="L54" s="84"/>
      <c r="N54" s="127"/>
      <c r="O54" s="127"/>
      <c r="P54" s="127"/>
      <c r="Q54" s="127"/>
      <c r="R54" s="127"/>
      <c r="S54" s="127"/>
    </row>
    <row r="55" spans="1:12" ht="30" hidden="1">
      <c r="A55" s="3"/>
      <c r="B55" s="3"/>
      <c r="C55" s="90"/>
      <c r="D55" s="86"/>
      <c r="E55" s="87"/>
      <c r="F55" s="83"/>
      <c r="G55" s="88"/>
      <c r="H55" s="89"/>
      <c r="I55" s="84"/>
      <c r="J55" s="84"/>
      <c r="K55" s="84"/>
      <c r="L55" s="84"/>
    </row>
    <row r="56" spans="1:12" ht="30">
      <c r="A56" s="2">
        <f>IF(ISBLANK(#REF!),"",IF(ISERROR(VLOOKUP(#REF!,'[1]Полномочия'!$A$1:$B$669,2)),"",VLOOKUP(#REF!,'[1]Полномочия'!$A$1:$B$669,2)))</f>
      </c>
      <c r="B56" s="32"/>
      <c r="C56" s="85">
        <f>IF(ISERROR(VLOOKUP(B56,'[1]ВидыНПА'!$A$1:$B$559,2)),"",VLOOKUP(B56,'[1]ВидыНПА'!$A$1:$B$559,2))</f>
      </c>
      <c r="D56" s="89"/>
      <c r="E56" s="88"/>
      <c r="F56" s="91"/>
      <c r="G56" s="88"/>
      <c r="H56" s="89"/>
      <c r="I56" s="84"/>
      <c r="J56" s="84"/>
      <c r="K56" s="84"/>
      <c r="L56" s="84"/>
    </row>
    <row r="57" spans="1:12" ht="125.25" customHeight="1">
      <c r="A57" s="195" t="s">
        <v>148</v>
      </c>
      <c r="B57" s="196"/>
      <c r="C57" s="194"/>
      <c r="D57" s="194"/>
      <c r="E57" s="194"/>
      <c r="F57" s="82"/>
      <c r="G57" s="82"/>
      <c r="H57" s="82"/>
      <c r="I57" s="197" t="s">
        <v>149</v>
      </c>
      <c r="J57" s="198"/>
      <c r="K57" s="198"/>
      <c r="L57" s="198"/>
    </row>
    <row r="58" spans="1:12" ht="30">
      <c r="A58" s="2">
        <f>IF(ISBLANK(#REF!),"",IF(ISERROR(VLOOKUP(#REF!,'[1]Полномочия'!$A$1:$B$669,2)),"",VLOOKUP(#REF!,'[1]Полномочия'!$A$1:$B$669,2)))</f>
      </c>
      <c r="B58" s="32"/>
      <c r="C58" s="85">
        <f>IF(ISERROR(VLOOKUP(B58,'[1]ВидыНПА'!$A$1:$B$559,2)),"",VLOOKUP(B58,'[1]ВидыНПА'!$A$1:$B$559,2))</f>
      </c>
      <c r="D58" s="89"/>
      <c r="E58" s="88"/>
      <c r="F58" s="91"/>
      <c r="G58" s="88"/>
      <c r="H58" s="89"/>
      <c r="I58" s="84"/>
      <c r="J58" s="84"/>
      <c r="K58" s="84"/>
      <c r="L58" s="84"/>
    </row>
    <row r="59" spans="1:12" ht="30.75">
      <c r="A59" s="4">
        <f>IF(ISBLANK(#REF!),"",IF(ISERROR(VLOOKUP(#REF!,'[1]Полномочия'!$A$1:$B$669,2)),"",VLOOKUP(#REF!,'[1]Полномочия'!$A$1:$B$669,2)))</f>
      </c>
      <c r="B59" s="33"/>
      <c r="C59" s="92">
        <f>IF(ISERROR(VLOOKUP(B59,'[1]ВидыНПА'!$A$1:$B$559,2)),"",VLOOKUP(B59,'[1]ВидыНПА'!$A$1:$B$559,2))</f>
      </c>
      <c r="D59" s="93"/>
      <c r="E59" s="94"/>
      <c r="F59" s="95"/>
      <c r="G59" s="94"/>
      <c r="H59" s="93"/>
      <c r="I59" s="96"/>
      <c r="J59" s="96"/>
      <c r="K59" s="96"/>
      <c r="L59" s="96"/>
    </row>
    <row r="60" spans="1:12" ht="30">
      <c r="A60" s="193" t="s">
        <v>348</v>
      </c>
      <c r="B60" s="194"/>
      <c r="C60" s="97">
        <f>IF(ISERROR(VLOOKUP(B60,'[1]ВидыНПА'!$A$1:$B$559,2)),"",VLOOKUP(B60,'[1]ВидыНПА'!$A$1:$B$559,2))</f>
      </c>
      <c r="D60" s="98"/>
      <c r="E60" s="99"/>
      <c r="F60" s="100"/>
      <c r="G60" s="99"/>
      <c r="H60" s="98"/>
      <c r="I60" s="101"/>
      <c r="J60" s="101"/>
      <c r="K60" s="101"/>
      <c r="L60" s="101"/>
    </row>
    <row r="61" spans="1:12" ht="30">
      <c r="A61" s="5">
        <f>IF(ISBLANK(#REF!),"",IF(ISERROR(VLOOKUP(#REF!,'[1]Полномочия'!$A$1:$B$669,2)),"",VLOOKUP(#REF!,'[1]Полномочия'!$A$1:$B$669,2)))</f>
      </c>
      <c r="B61" s="34"/>
      <c r="C61" s="97">
        <f>IF(ISERROR(VLOOKUP(B61,'[1]ВидыНПА'!$A$1:$B$559,2)),"",VLOOKUP(B61,'[1]ВидыНПА'!$A$1:$B$559,2))</f>
      </c>
      <c r="D61" s="98"/>
      <c r="E61" s="99"/>
      <c r="F61" s="100"/>
      <c r="G61" s="99"/>
      <c r="H61" s="98"/>
      <c r="I61" s="101"/>
      <c r="J61" s="101"/>
      <c r="K61" s="101"/>
      <c r="L61" s="101"/>
    </row>
  </sheetData>
  <sheetProtection/>
  <autoFilter ref="B7:U52"/>
  <mergeCells count="17">
    <mergeCell ref="I52:L52"/>
    <mergeCell ref="N3:S3"/>
    <mergeCell ref="E4:G4"/>
    <mergeCell ref="H4:J4"/>
    <mergeCell ref="K4:M4"/>
    <mergeCell ref="N4:O4"/>
    <mergeCell ref="E3:M3"/>
    <mergeCell ref="A60:B60"/>
    <mergeCell ref="A57:E57"/>
    <mergeCell ref="I57:L57"/>
    <mergeCell ref="A1:T2"/>
    <mergeCell ref="P4:P5"/>
    <mergeCell ref="Q4:Q5"/>
    <mergeCell ref="R4:S4"/>
    <mergeCell ref="A52:G52"/>
    <mergeCell ref="A3:C5"/>
    <mergeCell ref="D3:D5"/>
  </mergeCells>
  <dataValidations count="7">
    <dataValidation type="textLength" allowBlank="1" showInputMessage="1" showErrorMessage="1" promptTitle="Наименование документа" prompt="Введите наименование документа без указания вида нормативно правового акта. Например, для НПА &quot;Постановление Губернатора О выборах депутатов Государственной Думы ...&quot; нужно ввести только &quot;О выборах депутатов Государственной Думы ...&quot; (без кавычек)" errorTitle="Ошибка" error="Длина текста не должна превышать 512 символов" sqref="F58:F61 F53:F56 I52">
      <formula1>0</formula1>
      <formula2>512</formula2>
    </dataValidation>
    <dataValidation type="decimal" allowBlank="1" showInputMessage="1" showErrorMessage="1" error="Введенное число превышает допустимое значение" sqref="I58:L61 I56:L56 I53:K55 L53:L55">
      <formula1>-99999999999</formula1>
      <formula2>99999999999</formula2>
    </dataValidation>
    <dataValidation type="textLength" allowBlank="1" showInputMessage="1" showErrorMessage="1" error="Код ИФДБ введен не полностью" sqref="H58:H61 H53:H56">
      <formula1>20</formula1>
      <formula2>20</formula2>
    </dataValidation>
    <dataValidation type="textLength" allowBlank="1" showInputMessage="1" showErrorMessage="1" promptTitle="Номер документа" prompt="Введите номер документа" errorTitle="Ошибка" error="Длина не может превышать 255 символов" sqref="D58:D61 D53:D56">
      <formula1>0</formula1>
      <formula2>255</formula2>
    </dataValidation>
    <dataValidation type="date" allowBlank="1" showInputMessage="1" showErrorMessage="1" promptTitle="Дата вступления в силу" prompt="Введите дату с которой документ начинает действовать" errorTitle="Ошибка" error="Необходимо ввести дату в формте дд.мм.гггг" sqref="G58:G61 G53:G56">
      <formula1>29221</formula1>
      <formula2>44196</formula2>
    </dataValidation>
    <dataValidation type="date" allowBlank="1" showInputMessage="1" showErrorMessage="1" promptTitle="Дата документа" prompt="Введите дату подписания нормативно правового акта" errorTitle="Ошибка" error="Необходимо ввести дату в формте дд.мм.гггг" sqref="E58:E61 E53:E56">
      <formula1>29221</formula1>
      <formula2>44196</formula2>
    </dataValidation>
    <dataValidation type="textLength" allowBlank="1" showInputMessage="1" showErrorMessage="1" prompt="Значение проставляется автоматически при выборе Номера документа." error="Недопустимое количество символов в строке" sqref="E24 K24">
      <formula1>0</formula1>
      <formula2>512</formula2>
    </dataValidation>
  </dataValidations>
  <printOptions/>
  <pageMargins left="0" right="0" top="0" bottom="0" header="0" footer="0"/>
  <pageSetup fitToHeight="0" horizontalDpi="600" verticalDpi="600" orientation="landscape" scale="32" r:id="rId1"/>
  <rowBreaks count="2" manualBreakCount="2">
    <brk id="23" max="18" man="1"/>
    <brk id="39" max="18" man="1"/>
  </rowBreaks>
</worksheet>
</file>

<file path=xl/worksheets/sheet2.xml><?xml version="1.0" encoding="utf-8"?>
<worksheet xmlns="http://schemas.openxmlformats.org/spreadsheetml/2006/main" xmlns:r="http://schemas.openxmlformats.org/officeDocument/2006/relationships">
  <dimension ref="C1:F59"/>
  <sheetViews>
    <sheetView zoomScalePageLayoutView="0" workbookViewId="0" topLeftCell="C31">
      <selection activeCell="J31" sqref="J31"/>
    </sheetView>
  </sheetViews>
  <sheetFormatPr defaultColWidth="9.00390625" defaultRowHeight="12.75"/>
  <cols>
    <col min="1" max="4" width="9.125" style="47" customWidth="1"/>
    <col min="5" max="5" width="24.875" style="47" customWidth="1"/>
    <col min="6" max="6" width="20.75390625" style="47" customWidth="1"/>
    <col min="7" max="16384" width="9.125" style="47" customWidth="1"/>
  </cols>
  <sheetData>
    <row r="1" spans="3:6" ht="45.75" customHeight="1">
      <c r="C1" s="216" t="s">
        <v>329</v>
      </c>
      <c r="D1" s="216"/>
      <c r="E1" s="216"/>
      <c r="F1" s="216"/>
    </row>
    <row r="2" spans="3:6" ht="50.25" customHeight="1">
      <c r="C2" s="48" t="s">
        <v>325</v>
      </c>
      <c r="D2" s="46" t="s">
        <v>326</v>
      </c>
      <c r="E2" s="48" t="s">
        <v>327</v>
      </c>
      <c r="F2" s="48" t="s">
        <v>328</v>
      </c>
    </row>
    <row r="3" spans="3:6" ht="18.75">
      <c r="C3" s="48" t="s">
        <v>253</v>
      </c>
      <c r="D3" s="48">
        <v>4</v>
      </c>
      <c r="E3" s="49">
        <v>2397428.82</v>
      </c>
      <c r="F3" s="49">
        <v>2164380.74</v>
      </c>
    </row>
    <row r="4" spans="3:6" ht="18.75">
      <c r="C4" s="48" t="s">
        <v>50</v>
      </c>
      <c r="D4" s="48">
        <v>4</v>
      </c>
      <c r="E4" s="49">
        <v>17864693.72</v>
      </c>
      <c r="F4" s="49">
        <v>17530900.4</v>
      </c>
    </row>
    <row r="5" spans="3:6" ht="18.75">
      <c r="C5" s="48" t="s">
        <v>331</v>
      </c>
      <c r="D5" s="48">
        <v>4</v>
      </c>
      <c r="E5" s="49">
        <v>5347931</v>
      </c>
      <c r="F5" s="49">
        <v>5347931</v>
      </c>
    </row>
    <row r="6" spans="3:6" ht="18.75">
      <c r="C6" s="48" t="s">
        <v>157</v>
      </c>
      <c r="D6" s="48">
        <v>4</v>
      </c>
      <c r="E6" s="49">
        <v>470000</v>
      </c>
      <c r="F6" s="49">
        <v>344394.56</v>
      </c>
    </row>
    <row r="7" spans="3:6" ht="18.75">
      <c r="C7" s="48" t="s">
        <v>157</v>
      </c>
      <c r="D7" s="48">
        <v>4</v>
      </c>
      <c r="E7" s="49">
        <v>222554</v>
      </c>
      <c r="F7" s="49">
        <v>222475.2</v>
      </c>
    </row>
    <row r="8" spans="3:6" ht="18.75">
      <c r="C8" s="48" t="s">
        <v>50</v>
      </c>
      <c r="D8" s="48">
        <v>4</v>
      </c>
      <c r="E8" s="49">
        <v>21009610</v>
      </c>
      <c r="F8" s="49">
        <v>20289021.76</v>
      </c>
    </row>
    <row r="9" spans="3:6" ht="18.75">
      <c r="C9" s="48" t="s">
        <v>230</v>
      </c>
      <c r="D9" s="48">
        <v>4</v>
      </c>
      <c r="E9" s="49">
        <v>25189220.57</v>
      </c>
      <c r="F9" s="49">
        <v>19504304.86</v>
      </c>
    </row>
    <row r="10" spans="3:6" ht="18.75">
      <c r="C10" s="48" t="s">
        <v>332</v>
      </c>
      <c r="D10" s="48">
        <v>4</v>
      </c>
      <c r="E10" s="49">
        <v>25025987.2</v>
      </c>
      <c r="F10" s="49">
        <v>17010669</v>
      </c>
    </row>
    <row r="11" spans="3:6" ht="18.75">
      <c r="C11" s="48" t="s">
        <v>113</v>
      </c>
      <c r="D11" s="48">
        <v>4</v>
      </c>
      <c r="E11" s="49">
        <v>2189900</v>
      </c>
      <c r="F11" s="49">
        <v>2054571.66</v>
      </c>
    </row>
    <row r="12" spans="3:6" ht="18.75">
      <c r="C12" s="48" t="s">
        <v>103</v>
      </c>
      <c r="D12" s="48">
        <v>4</v>
      </c>
      <c r="E12" s="49">
        <v>26383100</v>
      </c>
      <c r="F12" s="49">
        <v>20378130</v>
      </c>
    </row>
    <row r="13" spans="3:6" ht="18.75">
      <c r="C13" s="48" t="s">
        <v>253</v>
      </c>
      <c r="D13" s="48">
        <v>4</v>
      </c>
      <c r="E13" s="49">
        <v>20632620.62</v>
      </c>
      <c r="F13" s="49">
        <v>16877954.41</v>
      </c>
    </row>
    <row r="14" spans="3:6" ht="18.75">
      <c r="C14" s="48" t="s">
        <v>103</v>
      </c>
      <c r="D14" s="48">
        <v>4</v>
      </c>
      <c r="E14" s="49">
        <v>842664.5</v>
      </c>
      <c r="F14" s="49">
        <v>587861</v>
      </c>
    </row>
    <row r="15" spans="3:6" ht="18.75">
      <c r="C15" s="48" t="s">
        <v>43</v>
      </c>
      <c r="D15" s="48">
        <v>4</v>
      </c>
      <c r="E15" s="49">
        <v>73414828.71</v>
      </c>
      <c r="F15" s="49">
        <v>73378179.36</v>
      </c>
    </row>
    <row r="16" spans="3:6" ht="18.75">
      <c r="C16" s="48" t="s">
        <v>157</v>
      </c>
      <c r="D16" s="48">
        <v>4</v>
      </c>
      <c r="E16" s="49">
        <v>47152277.83</v>
      </c>
      <c r="F16" s="49">
        <v>42549276.69</v>
      </c>
    </row>
    <row r="17" spans="3:6" ht="18.75">
      <c r="C17" s="48" t="s">
        <v>157</v>
      </c>
      <c r="D17" s="48">
        <v>4</v>
      </c>
      <c r="E17" s="49">
        <v>959200</v>
      </c>
      <c r="F17" s="49">
        <v>824724.27</v>
      </c>
    </row>
    <row r="18" spans="3:6" ht="18.75">
      <c r="C18" s="48">
        <v>1202</v>
      </c>
      <c r="D18" s="48">
        <v>4</v>
      </c>
      <c r="E18" s="49">
        <v>2377797.55</v>
      </c>
      <c r="F18" s="49">
        <v>2221718</v>
      </c>
    </row>
    <row r="19" spans="3:6" ht="18.75">
      <c r="C19" s="48" t="s">
        <v>157</v>
      </c>
      <c r="D19" s="48">
        <v>4</v>
      </c>
      <c r="E19" s="49">
        <v>5196280.79</v>
      </c>
      <c r="F19" s="49">
        <v>4320785.85</v>
      </c>
    </row>
    <row r="20" spans="3:6" ht="18.75">
      <c r="C20" s="48" t="s">
        <v>157</v>
      </c>
      <c r="D20" s="48">
        <v>4</v>
      </c>
      <c r="E20" s="49">
        <v>85578.78</v>
      </c>
      <c r="F20" s="49">
        <v>85578.78</v>
      </c>
    </row>
    <row r="21" spans="3:6" ht="18.75">
      <c r="C21" s="48" t="s">
        <v>43</v>
      </c>
      <c r="D21" s="48">
        <v>4</v>
      </c>
      <c r="E21" s="49">
        <v>2180000</v>
      </c>
      <c r="F21" s="49">
        <v>1950601</v>
      </c>
    </row>
    <row r="22" spans="3:6" ht="18.75">
      <c r="C22" s="48" t="s">
        <v>333</v>
      </c>
      <c r="D22" s="48">
        <v>4</v>
      </c>
      <c r="E22" s="49">
        <v>1300000</v>
      </c>
      <c r="F22" s="49">
        <v>1278400</v>
      </c>
    </row>
    <row r="23" spans="3:6" ht="18.75">
      <c r="C23" s="48" t="s">
        <v>74</v>
      </c>
      <c r="D23" s="48">
        <v>4</v>
      </c>
      <c r="E23" s="49">
        <v>147079206.99</v>
      </c>
      <c r="F23" s="49">
        <v>111292836.31</v>
      </c>
    </row>
    <row r="24" spans="3:6" ht="18.75">
      <c r="C24" s="48" t="s">
        <v>103</v>
      </c>
      <c r="D24" s="48">
        <v>4</v>
      </c>
      <c r="E24" s="49">
        <v>394269</v>
      </c>
      <c r="F24" s="49">
        <v>196869</v>
      </c>
    </row>
    <row r="25" spans="3:6" ht="18.75">
      <c r="C25" s="48" t="s">
        <v>292</v>
      </c>
      <c r="D25" s="48">
        <v>4</v>
      </c>
      <c r="E25" s="49">
        <v>280991</v>
      </c>
      <c r="F25" s="49">
        <v>0</v>
      </c>
    </row>
    <row r="26" spans="3:6" ht="18.75">
      <c r="C26" s="48">
        <v>1003</v>
      </c>
      <c r="D26" s="48">
        <v>4</v>
      </c>
      <c r="E26" s="49">
        <v>40000</v>
      </c>
      <c r="F26" s="49">
        <v>40000</v>
      </c>
    </row>
    <row r="27" spans="3:6" ht="18.75">
      <c r="C27" s="48" t="s">
        <v>247</v>
      </c>
      <c r="D27" s="48">
        <v>4</v>
      </c>
      <c r="E27" s="49">
        <v>1536517.99</v>
      </c>
      <c r="F27" s="49">
        <v>743177.99</v>
      </c>
    </row>
    <row r="28" spans="3:6" ht="18.75">
      <c r="C28" s="48">
        <v>1301</v>
      </c>
      <c r="D28" s="48">
        <v>4</v>
      </c>
      <c r="E28" s="49">
        <v>8618101.39</v>
      </c>
      <c r="F28" s="49">
        <v>8110275.68</v>
      </c>
    </row>
    <row r="29" spans="3:6" ht="18.75">
      <c r="C29" s="48" t="s">
        <v>334</v>
      </c>
      <c r="D29" s="48">
        <v>4</v>
      </c>
      <c r="E29" s="49">
        <v>108425344.81</v>
      </c>
      <c r="F29" s="49">
        <v>93920102.65</v>
      </c>
    </row>
    <row r="30" spans="3:6" ht="18.75">
      <c r="C30" s="48" t="s">
        <v>335</v>
      </c>
      <c r="D30" s="48">
        <v>4</v>
      </c>
      <c r="E30" s="49">
        <v>132980318.31</v>
      </c>
      <c r="F30" s="49">
        <v>115754315.34</v>
      </c>
    </row>
    <row r="31" spans="3:6" ht="18.75">
      <c r="C31" s="48" t="s">
        <v>336</v>
      </c>
      <c r="D31" s="48">
        <v>4</v>
      </c>
      <c r="E31" s="49">
        <v>114855014.11</v>
      </c>
      <c r="F31" s="49">
        <v>112204923.67</v>
      </c>
    </row>
    <row r="32" spans="3:6" ht="18.75">
      <c r="C32" s="48" t="s">
        <v>113</v>
      </c>
      <c r="D32" s="48">
        <v>4</v>
      </c>
      <c r="E32" s="49">
        <v>5419293.2</v>
      </c>
      <c r="F32" s="49">
        <v>4378903.4</v>
      </c>
    </row>
    <row r="33" spans="3:6" ht="18.75">
      <c r="C33" s="48" t="s">
        <v>276</v>
      </c>
      <c r="D33" s="48">
        <v>4</v>
      </c>
      <c r="E33" s="49">
        <v>19174999.6</v>
      </c>
      <c r="F33" s="49">
        <v>18754999.6</v>
      </c>
    </row>
    <row r="34" spans="3:6" ht="18.75">
      <c r="C34" s="48">
        <v>1102</v>
      </c>
      <c r="D34" s="48">
        <v>4</v>
      </c>
      <c r="E34" s="49">
        <v>34531379.92</v>
      </c>
      <c r="F34" s="49">
        <v>32355666.11</v>
      </c>
    </row>
    <row r="35" spans="3:6" ht="18.75">
      <c r="C35" s="48" t="s">
        <v>330</v>
      </c>
      <c r="D35" s="48">
        <v>4</v>
      </c>
      <c r="E35" s="49">
        <v>1172120</v>
      </c>
      <c r="F35" s="49">
        <v>1157664.14</v>
      </c>
    </row>
    <row r="36" spans="3:6" ht="18.75">
      <c r="C36" s="48" t="s">
        <v>0</v>
      </c>
      <c r="D36" s="48">
        <v>4</v>
      </c>
      <c r="E36" s="49">
        <v>5794443.98</v>
      </c>
      <c r="F36" s="49">
        <v>5792280.02</v>
      </c>
    </row>
    <row r="37" spans="3:6" ht="18.75">
      <c r="C37" s="48" t="s">
        <v>169</v>
      </c>
      <c r="D37" s="48">
        <v>4</v>
      </c>
      <c r="E37" s="49">
        <v>26728705</v>
      </c>
      <c r="F37" s="49">
        <v>26711621.95</v>
      </c>
    </row>
    <row r="38" spans="3:6" ht="18.75">
      <c r="C38" s="48" t="s">
        <v>337</v>
      </c>
      <c r="D38" s="48">
        <v>4</v>
      </c>
      <c r="E38" s="49">
        <v>12653309.98</v>
      </c>
      <c r="F38" s="49">
        <v>12557725.92</v>
      </c>
    </row>
    <row r="39" spans="3:6" ht="18.75">
      <c r="C39" s="48" t="s">
        <v>157</v>
      </c>
      <c r="D39" s="48">
        <v>4</v>
      </c>
      <c r="E39" s="49">
        <v>16255819.76</v>
      </c>
      <c r="F39" s="49">
        <v>15358514.76</v>
      </c>
    </row>
    <row r="40" spans="3:6" ht="18.75">
      <c r="C40" s="48" t="s">
        <v>253</v>
      </c>
      <c r="D40" s="48">
        <v>4</v>
      </c>
      <c r="E40" s="49">
        <v>2154094.75</v>
      </c>
      <c r="F40" s="49">
        <v>2154093.86</v>
      </c>
    </row>
    <row r="41" spans="3:6" ht="18.75">
      <c r="C41" s="48" t="s">
        <v>338</v>
      </c>
      <c r="D41" s="48">
        <v>4</v>
      </c>
      <c r="E41" s="49">
        <v>17797864.84</v>
      </c>
      <c r="F41" s="49">
        <v>17732847.93</v>
      </c>
    </row>
    <row r="42" spans="3:6" ht="18.75">
      <c r="C42" s="48" t="s">
        <v>276</v>
      </c>
      <c r="D42" s="48">
        <v>4</v>
      </c>
      <c r="E42" s="49">
        <v>3657170</v>
      </c>
      <c r="F42" s="49">
        <v>3657170</v>
      </c>
    </row>
    <row r="43" spans="3:6" ht="18.75">
      <c r="C43" s="48" t="s">
        <v>331</v>
      </c>
      <c r="D43" s="48">
        <v>4</v>
      </c>
      <c r="E43" s="49">
        <v>2702978</v>
      </c>
      <c r="F43" s="49">
        <v>2702037.72</v>
      </c>
    </row>
    <row r="44" spans="3:6" ht="18.75">
      <c r="C44" s="48">
        <v>1006</v>
      </c>
      <c r="D44" s="48">
        <v>4</v>
      </c>
      <c r="E44" s="49">
        <v>178670</v>
      </c>
      <c r="F44" s="49">
        <v>160881.45</v>
      </c>
    </row>
    <row r="45" spans="3:6" ht="18.75">
      <c r="C45" s="48">
        <v>1105</v>
      </c>
      <c r="D45" s="48">
        <v>4</v>
      </c>
      <c r="E45" s="49">
        <v>2130238.54</v>
      </c>
      <c r="F45" s="49">
        <v>2016422.2</v>
      </c>
    </row>
    <row r="46" spans="3:6" ht="18.75">
      <c r="C46" s="48">
        <v>1003</v>
      </c>
      <c r="D46" s="48">
        <v>4</v>
      </c>
      <c r="E46" s="49">
        <v>560936</v>
      </c>
      <c r="F46" s="49">
        <v>446045.9</v>
      </c>
    </row>
    <row r="47" spans="3:6" ht="18.75">
      <c r="C47" s="48">
        <v>1301</v>
      </c>
      <c r="D47" s="48">
        <v>4</v>
      </c>
      <c r="E47" s="49">
        <v>8246.61</v>
      </c>
      <c r="F47" s="49">
        <v>8246.61</v>
      </c>
    </row>
    <row r="48" spans="3:6" ht="18.75">
      <c r="C48" s="48" t="s">
        <v>330</v>
      </c>
      <c r="D48" s="48">
        <v>4</v>
      </c>
      <c r="E48" s="49">
        <v>340399.26</v>
      </c>
      <c r="F48" s="49">
        <v>340299.26</v>
      </c>
    </row>
    <row r="49" spans="3:6" ht="18.75">
      <c r="C49" s="48" t="s">
        <v>0</v>
      </c>
      <c r="D49" s="48">
        <v>4</v>
      </c>
      <c r="E49" s="49">
        <v>2617330.08</v>
      </c>
      <c r="F49" s="49">
        <v>2540750.72</v>
      </c>
    </row>
    <row r="50" spans="3:6" ht="18.75">
      <c r="C50" s="48" t="s">
        <v>169</v>
      </c>
      <c r="D50" s="48">
        <v>4</v>
      </c>
      <c r="E50" s="49">
        <v>16324788.47</v>
      </c>
      <c r="F50" s="49">
        <v>15437186.96</v>
      </c>
    </row>
    <row r="51" spans="3:6" ht="18.75">
      <c r="C51" s="48" t="s">
        <v>337</v>
      </c>
      <c r="D51" s="48">
        <v>4</v>
      </c>
      <c r="E51" s="49">
        <v>6113095.67</v>
      </c>
      <c r="F51" s="49">
        <v>5622279.19</v>
      </c>
    </row>
    <row r="52" spans="3:6" ht="18.75">
      <c r="C52" s="48" t="s">
        <v>157</v>
      </c>
      <c r="D52" s="48">
        <v>4</v>
      </c>
      <c r="E52" s="49">
        <v>7467186.83</v>
      </c>
      <c r="F52" s="49">
        <v>6674286.42</v>
      </c>
    </row>
    <row r="53" spans="3:6" ht="18.75">
      <c r="C53" s="48" t="s">
        <v>253</v>
      </c>
      <c r="D53" s="48">
        <v>4</v>
      </c>
      <c r="E53" s="49">
        <v>898766.62</v>
      </c>
      <c r="F53" s="49">
        <v>843605.85</v>
      </c>
    </row>
    <row r="54" spans="3:6" ht="18.75">
      <c r="C54" s="48" t="s">
        <v>338</v>
      </c>
      <c r="D54" s="48">
        <v>4</v>
      </c>
      <c r="E54" s="49">
        <v>9200606.4</v>
      </c>
      <c r="F54" s="49">
        <v>7597107.65</v>
      </c>
    </row>
    <row r="55" spans="3:6" ht="18.75">
      <c r="C55" s="48" t="s">
        <v>276</v>
      </c>
      <c r="D55" s="48">
        <v>4</v>
      </c>
      <c r="E55" s="49">
        <v>1720780</v>
      </c>
      <c r="F55" s="49">
        <v>1605573.16</v>
      </c>
    </row>
    <row r="56" spans="3:6" ht="18.75">
      <c r="C56" s="48" t="s">
        <v>331</v>
      </c>
      <c r="D56" s="48">
        <v>4</v>
      </c>
      <c r="E56" s="49">
        <v>1012309</v>
      </c>
      <c r="F56" s="49">
        <v>973541.71</v>
      </c>
    </row>
    <row r="57" spans="3:6" ht="18.75">
      <c r="C57" s="48">
        <v>1006</v>
      </c>
      <c r="D57" s="48">
        <v>4</v>
      </c>
      <c r="E57" s="49">
        <v>63950</v>
      </c>
      <c r="F57" s="49">
        <v>56408.59</v>
      </c>
    </row>
    <row r="58" spans="3:6" ht="18.75">
      <c r="C58" s="48">
        <v>1105</v>
      </c>
      <c r="D58" s="48">
        <v>4</v>
      </c>
      <c r="E58" s="49">
        <v>1244267</v>
      </c>
      <c r="F58" s="49">
        <v>1034984.53</v>
      </c>
    </row>
    <row r="59" spans="3:6" ht="18.75">
      <c r="C59" s="48"/>
      <c r="D59" s="48"/>
      <c r="E59" s="50">
        <f>SUM(E3:E58)</f>
        <v>992375187.2</v>
      </c>
      <c r="F59" s="50">
        <f>SUM(F3:F58)</f>
        <v>879855504.7900002</v>
      </c>
    </row>
  </sheetData>
  <sheetProtection/>
  <autoFilter ref="C2:F59"/>
  <mergeCells count="1">
    <mergeCell ref="C1:F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T47"/>
  <sheetViews>
    <sheetView tabSelected="1" view="pageBreakPreview" zoomScale="51" zoomScaleNormal="50" zoomScaleSheetLayoutView="51" zoomScalePageLayoutView="0" workbookViewId="0" topLeftCell="A1">
      <selection activeCell="A48" sqref="A48:IV66"/>
    </sheetView>
  </sheetViews>
  <sheetFormatPr defaultColWidth="9.00390625" defaultRowHeight="12.75"/>
  <cols>
    <col min="1" max="1" width="5.75390625" style="141" customWidth="1"/>
    <col min="2" max="2" width="59.625" style="141" customWidth="1"/>
    <col min="3" max="3" width="10.00390625" style="171" customWidth="1"/>
    <col min="4" max="4" width="11.25390625" style="171" customWidth="1"/>
    <col min="5" max="5" width="25.125" style="171" customWidth="1"/>
    <col min="6" max="6" width="12.625" style="171" customWidth="1"/>
    <col min="7" max="7" width="14.75390625" style="171" customWidth="1"/>
    <col min="8" max="8" width="29.75390625" style="171" customWidth="1"/>
    <col min="9" max="9" width="14.125" style="171" customWidth="1"/>
    <col min="10" max="10" width="13.625" style="171" customWidth="1"/>
    <col min="11" max="11" width="65.875" style="171" customWidth="1"/>
    <col min="12" max="12" width="11.625" style="171" customWidth="1"/>
    <col min="13" max="13" width="20.875" style="171" customWidth="1"/>
    <col min="14" max="19" width="29.375" style="172" customWidth="1"/>
    <col min="20" max="20" width="0" style="141" hidden="1" customWidth="1"/>
    <col min="21" max="16384" width="9.125" style="141" customWidth="1"/>
  </cols>
  <sheetData>
    <row r="1" spans="1:20" ht="20.25" customHeight="1">
      <c r="A1" s="225" t="s">
        <v>395</v>
      </c>
      <c r="B1" s="226"/>
      <c r="C1" s="226"/>
      <c r="D1" s="226"/>
      <c r="E1" s="226"/>
      <c r="F1" s="226"/>
      <c r="G1" s="226"/>
      <c r="H1" s="226"/>
      <c r="I1" s="226"/>
      <c r="J1" s="226"/>
      <c r="K1" s="226"/>
      <c r="L1" s="226"/>
      <c r="M1" s="226"/>
      <c r="N1" s="226"/>
      <c r="O1" s="226"/>
      <c r="P1" s="226"/>
      <c r="Q1" s="226"/>
      <c r="R1" s="226"/>
      <c r="S1" s="226"/>
      <c r="T1" s="226"/>
    </row>
    <row r="2" spans="1:20" ht="64.5" customHeight="1">
      <c r="A2" s="226"/>
      <c r="B2" s="226"/>
      <c r="C2" s="226"/>
      <c r="D2" s="226"/>
      <c r="E2" s="226"/>
      <c r="F2" s="226"/>
      <c r="G2" s="226"/>
      <c r="H2" s="226"/>
      <c r="I2" s="226"/>
      <c r="J2" s="226"/>
      <c r="K2" s="226"/>
      <c r="L2" s="226"/>
      <c r="M2" s="226"/>
      <c r="N2" s="226"/>
      <c r="O2" s="226"/>
      <c r="P2" s="226"/>
      <c r="Q2" s="226"/>
      <c r="R2" s="226"/>
      <c r="S2" s="226"/>
      <c r="T2" s="226"/>
    </row>
    <row r="3" spans="1:20" s="143" customFormat="1" ht="97.5" customHeight="1">
      <c r="A3" s="227" t="s">
        <v>170</v>
      </c>
      <c r="B3" s="227"/>
      <c r="C3" s="227"/>
      <c r="D3" s="228" t="s">
        <v>171</v>
      </c>
      <c r="E3" s="227" t="s">
        <v>172</v>
      </c>
      <c r="F3" s="227"/>
      <c r="G3" s="227"/>
      <c r="H3" s="227"/>
      <c r="I3" s="227"/>
      <c r="J3" s="227"/>
      <c r="K3" s="227"/>
      <c r="L3" s="227"/>
      <c r="M3" s="227"/>
      <c r="N3" s="224" t="s">
        <v>173</v>
      </c>
      <c r="O3" s="224"/>
      <c r="P3" s="224"/>
      <c r="Q3" s="224"/>
      <c r="R3" s="224"/>
      <c r="S3" s="224"/>
      <c r="T3" s="142"/>
    </row>
    <row r="4" spans="1:20" s="143" customFormat="1" ht="78.75" customHeight="1">
      <c r="A4" s="227"/>
      <c r="B4" s="227"/>
      <c r="C4" s="227"/>
      <c r="D4" s="228"/>
      <c r="E4" s="218" t="s">
        <v>174</v>
      </c>
      <c r="F4" s="218"/>
      <c r="G4" s="230"/>
      <c r="H4" s="218" t="s">
        <v>175</v>
      </c>
      <c r="I4" s="218"/>
      <c r="J4" s="218"/>
      <c r="K4" s="217" t="s">
        <v>176</v>
      </c>
      <c r="L4" s="218"/>
      <c r="M4" s="218"/>
      <c r="N4" s="219">
        <v>2020</v>
      </c>
      <c r="O4" s="219"/>
      <c r="P4" s="220">
        <v>2021</v>
      </c>
      <c r="Q4" s="222">
        <v>2022</v>
      </c>
      <c r="R4" s="224" t="s">
        <v>180</v>
      </c>
      <c r="S4" s="224"/>
      <c r="T4" s="142"/>
    </row>
    <row r="5" spans="1:20" s="143" customFormat="1" ht="197.25" customHeight="1">
      <c r="A5" s="227"/>
      <c r="B5" s="227"/>
      <c r="C5" s="227"/>
      <c r="D5" s="229"/>
      <c r="E5" s="174" t="s">
        <v>181</v>
      </c>
      <c r="F5" s="175" t="s">
        <v>182</v>
      </c>
      <c r="G5" s="175" t="s">
        <v>183</v>
      </c>
      <c r="H5" s="175" t="s">
        <v>181</v>
      </c>
      <c r="I5" s="175" t="s">
        <v>182</v>
      </c>
      <c r="J5" s="175" t="s">
        <v>183</v>
      </c>
      <c r="K5" s="176" t="s">
        <v>181</v>
      </c>
      <c r="L5" s="176" t="s">
        <v>182</v>
      </c>
      <c r="M5" s="175" t="s">
        <v>183</v>
      </c>
      <c r="N5" s="177" t="s">
        <v>184</v>
      </c>
      <c r="O5" s="178" t="s">
        <v>185</v>
      </c>
      <c r="P5" s="221"/>
      <c r="Q5" s="223"/>
      <c r="R5" s="179">
        <v>2023</v>
      </c>
      <c r="S5" s="179">
        <v>2024</v>
      </c>
      <c r="T5" s="142"/>
    </row>
    <row r="6" spans="1:20" ht="34.5" customHeight="1">
      <c r="A6" s="144" t="s">
        <v>188</v>
      </c>
      <c r="B6" s="145" t="s">
        <v>189</v>
      </c>
      <c r="C6" s="120" t="s">
        <v>190</v>
      </c>
      <c r="D6" s="109" t="s">
        <v>191</v>
      </c>
      <c r="E6" s="109" t="s">
        <v>192</v>
      </c>
      <c r="F6" s="109" t="s">
        <v>193</v>
      </c>
      <c r="G6" s="109" t="s">
        <v>194</v>
      </c>
      <c r="H6" s="109" t="s">
        <v>195</v>
      </c>
      <c r="I6" s="109" t="s">
        <v>196</v>
      </c>
      <c r="J6" s="109" t="s">
        <v>197</v>
      </c>
      <c r="K6" s="109" t="s">
        <v>198</v>
      </c>
      <c r="L6" s="109" t="s">
        <v>199</v>
      </c>
      <c r="M6" s="109" t="s">
        <v>200</v>
      </c>
      <c r="N6" s="146" t="s">
        <v>201</v>
      </c>
      <c r="O6" s="146" t="s">
        <v>202</v>
      </c>
      <c r="P6" s="146" t="s">
        <v>203</v>
      </c>
      <c r="Q6" s="146" t="s">
        <v>204</v>
      </c>
      <c r="R6" s="146" t="s">
        <v>205</v>
      </c>
      <c r="S6" s="146" t="s">
        <v>206</v>
      </c>
      <c r="T6" s="147"/>
    </row>
    <row r="7" spans="1:20" ht="46.5" customHeight="1">
      <c r="A7" s="148" t="s">
        <v>295</v>
      </c>
      <c r="B7" s="149" t="s">
        <v>294</v>
      </c>
      <c r="C7" s="148" t="s">
        <v>296</v>
      </c>
      <c r="D7" s="148" t="s">
        <v>207</v>
      </c>
      <c r="E7" s="148" t="s">
        <v>207</v>
      </c>
      <c r="F7" s="148" t="s">
        <v>207</v>
      </c>
      <c r="G7" s="148" t="s">
        <v>207</v>
      </c>
      <c r="H7" s="148" t="s">
        <v>207</v>
      </c>
      <c r="I7" s="148" t="s">
        <v>207</v>
      </c>
      <c r="J7" s="148" t="s">
        <v>207</v>
      </c>
      <c r="K7" s="148" t="s">
        <v>207</v>
      </c>
      <c r="L7" s="148" t="s">
        <v>207</v>
      </c>
      <c r="M7" s="148" t="s">
        <v>207</v>
      </c>
      <c r="N7" s="150"/>
      <c r="O7" s="150"/>
      <c r="P7" s="150"/>
      <c r="Q7" s="150"/>
      <c r="R7" s="151"/>
      <c r="S7" s="151"/>
      <c r="T7" s="152">
        <v>258</v>
      </c>
    </row>
    <row r="8" spans="1:20" ht="120" customHeight="1">
      <c r="A8" s="153" t="s">
        <v>297</v>
      </c>
      <c r="B8" s="154" t="s">
        <v>124</v>
      </c>
      <c r="C8" s="155" t="s">
        <v>301</v>
      </c>
      <c r="D8" s="153" t="s">
        <v>207</v>
      </c>
      <c r="E8" s="153" t="s">
        <v>207</v>
      </c>
      <c r="F8" s="153" t="s">
        <v>207</v>
      </c>
      <c r="G8" s="153" t="s">
        <v>207</v>
      </c>
      <c r="H8" s="153" t="s">
        <v>207</v>
      </c>
      <c r="I8" s="153" t="s">
        <v>207</v>
      </c>
      <c r="J8" s="153" t="s">
        <v>207</v>
      </c>
      <c r="K8" s="153" t="s">
        <v>207</v>
      </c>
      <c r="L8" s="153" t="s">
        <v>207</v>
      </c>
      <c r="M8" s="153" t="s">
        <v>207</v>
      </c>
      <c r="N8" s="183">
        <f>N9+N10+N11+N12+N13+N14+N15+N16+N17+N18+N19+N20+N21+N22+N23+N24+N25+N26+N27</f>
        <v>3165869.7099999995</v>
      </c>
      <c r="O8" s="183">
        <f>O9+O10+O11+O12+O13+O14+O15+O16+O17+O18+O19+O20+O21+O22+O23+O24+O25+O26+O27</f>
        <v>2160822.7100000004</v>
      </c>
      <c r="P8" s="183">
        <f>P9+P10+P11+P12+P13+P14+P15+P16+P17+P18+P19+P20+P21+P22+P23+P24+P25+P26+P27-P25</f>
        <v>4145640.810000001</v>
      </c>
      <c r="Q8" s="183">
        <f>Q9+Q10+Q11+Q12+Q13+Q14+Q15+Q16+Q17+Q18+Q19+Q20+Q21+Q22+Q23+Q24+Q25+Q26+Q27</f>
        <v>1445832.4</v>
      </c>
      <c r="R8" s="183">
        <f>R9+R10+R11+R12+R13+R14+R15+R16+R17+R18+R19+R20+R21+R22+R23+R24+R25+R26+R27</f>
        <v>948805.3399999997</v>
      </c>
      <c r="S8" s="183">
        <f>S9+S10+S11+S12+S13+S14+S15+S16+S17+S18+S19+S20+S21+S22+S23+S24+S25+S26+S27</f>
        <v>948807.3399999997</v>
      </c>
      <c r="T8" s="156" t="e">
        <f>SUM(T9:T25)+T26+#REF!+T27+#REF!</f>
        <v>#REF!</v>
      </c>
    </row>
    <row r="9" spans="1:20" ht="228" customHeight="1">
      <c r="A9" s="103">
        <v>1</v>
      </c>
      <c r="B9" s="134" t="s">
        <v>222</v>
      </c>
      <c r="C9" s="105">
        <v>2002</v>
      </c>
      <c r="D9" s="106" t="s">
        <v>32</v>
      </c>
      <c r="E9" s="106" t="s">
        <v>33</v>
      </c>
      <c r="F9" s="106" t="s">
        <v>34</v>
      </c>
      <c r="G9" s="106" t="s">
        <v>153</v>
      </c>
      <c r="H9" s="106" t="s">
        <v>35</v>
      </c>
      <c r="I9" s="106" t="s">
        <v>36</v>
      </c>
      <c r="J9" s="157" t="s">
        <v>37</v>
      </c>
      <c r="K9" s="106" t="s">
        <v>147</v>
      </c>
      <c r="L9" s="106" t="s">
        <v>38</v>
      </c>
      <c r="M9" s="106" t="s">
        <v>300</v>
      </c>
      <c r="N9" s="184">
        <v>45598.5</v>
      </c>
      <c r="O9" s="184">
        <v>43791.23</v>
      </c>
      <c r="P9" s="184">
        <v>48379.01</v>
      </c>
      <c r="Q9" s="184">
        <v>145452.75</v>
      </c>
      <c r="R9" s="184">
        <v>32633.75</v>
      </c>
      <c r="S9" s="184">
        <v>32633.75</v>
      </c>
      <c r="T9" s="152">
        <v>3</v>
      </c>
    </row>
    <row r="10" spans="1:20" ht="212.25" customHeight="1">
      <c r="A10" s="103"/>
      <c r="B10" s="136" t="s">
        <v>351</v>
      </c>
      <c r="C10" s="133"/>
      <c r="D10" s="106">
        <v>502</v>
      </c>
      <c r="E10" s="106" t="s">
        <v>33</v>
      </c>
      <c r="F10" s="106" t="s">
        <v>352</v>
      </c>
      <c r="G10" s="106" t="s">
        <v>353</v>
      </c>
      <c r="H10" s="106" t="s">
        <v>35</v>
      </c>
      <c r="I10" s="106" t="s">
        <v>354</v>
      </c>
      <c r="J10" s="157" t="s">
        <v>37</v>
      </c>
      <c r="K10" s="106" t="s">
        <v>147</v>
      </c>
      <c r="L10" s="106" t="s">
        <v>38</v>
      </c>
      <c r="M10" s="106" t="s">
        <v>300</v>
      </c>
      <c r="N10" s="187">
        <v>143752.42</v>
      </c>
      <c r="O10" s="187">
        <v>143752.42</v>
      </c>
      <c r="P10" s="188">
        <v>0</v>
      </c>
      <c r="Q10" s="188">
        <v>0</v>
      </c>
      <c r="R10" s="188">
        <v>0</v>
      </c>
      <c r="S10" s="188">
        <v>0</v>
      </c>
      <c r="T10" s="152"/>
    </row>
    <row r="11" spans="1:20" ht="212.25" customHeight="1">
      <c r="A11" s="109">
        <v>2</v>
      </c>
      <c r="B11" s="135" t="s">
        <v>28</v>
      </c>
      <c r="C11" s="108">
        <v>2006</v>
      </c>
      <c r="D11" s="109" t="s">
        <v>230</v>
      </c>
      <c r="E11" s="109" t="s">
        <v>127</v>
      </c>
      <c r="F11" s="109" t="s">
        <v>128</v>
      </c>
      <c r="G11" s="109" t="s">
        <v>231</v>
      </c>
      <c r="H11" s="109" t="s">
        <v>232</v>
      </c>
      <c r="I11" s="109" t="s">
        <v>233</v>
      </c>
      <c r="J11" s="117" t="s">
        <v>234</v>
      </c>
      <c r="K11" s="109" t="s">
        <v>235</v>
      </c>
      <c r="L11" s="109" t="s">
        <v>236</v>
      </c>
      <c r="M11" s="109" t="s">
        <v>237</v>
      </c>
      <c r="N11" s="192" t="s">
        <v>392</v>
      </c>
      <c r="O11" s="192" t="s">
        <v>393</v>
      </c>
      <c r="P11" s="192" t="s">
        <v>394</v>
      </c>
      <c r="Q11" s="192">
        <v>14105.99</v>
      </c>
      <c r="R11" s="192">
        <v>14090.38</v>
      </c>
      <c r="S11" s="192">
        <v>14092.38</v>
      </c>
      <c r="T11" s="152">
        <v>3</v>
      </c>
    </row>
    <row r="12" spans="1:20" ht="222" customHeight="1">
      <c r="A12" s="103" t="s">
        <v>349</v>
      </c>
      <c r="B12" s="135" t="s">
        <v>29</v>
      </c>
      <c r="C12" s="108">
        <v>2007</v>
      </c>
      <c r="D12" s="109" t="s">
        <v>238</v>
      </c>
      <c r="E12" s="158" t="s">
        <v>129</v>
      </c>
      <c r="F12" s="109" t="s">
        <v>130</v>
      </c>
      <c r="G12" s="109" t="s">
        <v>240</v>
      </c>
      <c r="H12" s="109" t="s">
        <v>241</v>
      </c>
      <c r="I12" s="109" t="s">
        <v>242</v>
      </c>
      <c r="J12" s="117" t="s">
        <v>243</v>
      </c>
      <c r="K12" s="109" t="s">
        <v>244</v>
      </c>
      <c r="L12" s="109" t="s">
        <v>245</v>
      </c>
      <c r="M12" s="109" t="s">
        <v>246</v>
      </c>
      <c r="N12" s="192">
        <v>84783.08</v>
      </c>
      <c r="O12" s="192">
        <v>82339.06</v>
      </c>
      <c r="P12" s="192">
        <v>9426.08</v>
      </c>
      <c r="Q12" s="192">
        <v>34218.96</v>
      </c>
      <c r="R12" s="192">
        <v>66251.67</v>
      </c>
      <c r="S12" s="192">
        <v>66251.67</v>
      </c>
      <c r="T12" s="152">
        <v>3</v>
      </c>
    </row>
    <row r="13" spans="1:20" ht="96" customHeight="1">
      <c r="A13" s="109">
        <v>4</v>
      </c>
      <c r="B13" s="135" t="s">
        <v>30</v>
      </c>
      <c r="C13" s="108">
        <v>2008</v>
      </c>
      <c r="D13" s="109" t="s">
        <v>247</v>
      </c>
      <c r="E13" s="109" t="s">
        <v>33</v>
      </c>
      <c r="F13" s="109" t="s">
        <v>248</v>
      </c>
      <c r="G13" s="109" t="s">
        <v>153</v>
      </c>
      <c r="H13" s="109" t="s">
        <v>154</v>
      </c>
      <c r="I13" s="109" t="s">
        <v>249</v>
      </c>
      <c r="J13" s="117" t="s">
        <v>5</v>
      </c>
      <c r="K13" s="117" t="s">
        <v>250</v>
      </c>
      <c r="L13" s="117" t="s">
        <v>251</v>
      </c>
      <c r="M13" s="109" t="s">
        <v>252</v>
      </c>
      <c r="N13" s="189">
        <v>1331.86</v>
      </c>
      <c r="O13" s="189">
        <v>1303.78</v>
      </c>
      <c r="P13" s="189">
        <v>1000</v>
      </c>
      <c r="Q13" s="189">
        <v>1000</v>
      </c>
      <c r="R13" s="189">
        <v>1000</v>
      </c>
      <c r="S13" s="189">
        <v>1000</v>
      </c>
      <c r="T13" s="152">
        <v>3</v>
      </c>
    </row>
    <row r="14" spans="1:20" ht="98.25" customHeight="1">
      <c r="A14" s="103">
        <v>5</v>
      </c>
      <c r="B14" s="135" t="s">
        <v>31</v>
      </c>
      <c r="C14" s="108">
        <v>2009</v>
      </c>
      <c r="D14" s="109" t="s">
        <v>253</v>
      </c>
      <c r="E14" s="158" t="s">
        <v>131</v>
      </c>
      <c r="F14" s="109" t="s">
        <v>132</v>
      </c>
      <c r="G14" s="109" t="s">
        <v>254</v>
      </c>
      <c r="H14" s="109" t="s">
        <v>255</v>
      </c>
      <c r="I14" s="109" t="s">
        <v>239</v>
      </c>
      <c r="J14" s="117" t="s">
        <v>256</v>
      </c>
      <c r="K14" s="117" t="s">
        <v>257</v>
      </c>
      <c r="L14" s="109" t="s">
        <v>239</v>
      </c>
      <c r="M14" s="109" t="s">
        <v>258</v>
      </c>
      <c r="N14" s="190">
        <v>392.62</v>
      </c>
      <c r="O14" s="190">
        <v>392.62</v>
      </c>
      <c r="P14" s="191">
        <v>0</v>
      </c>
      <c r="Q14" s="191">
        <v>0</v>
      </c>
      <c r="R14" s="191">
        <v>0</v>
      </c>
      <c r="S14" s="191">
        <v>0</v>
      </c>
      <c r="T14" s="152">
        <v>3</v>
      </c>
    </row>
    <row r="15" spans="1:20" ht="318" customHeight="1">
      <c r="A15" s="109">
        <v>6</v>
      </c>
      <c r="B15" s="135" t="s">
        <v>42</v>
      </c>
      <c r="C15" s="108">
        <v>2017</v>
      </c>
      <c r="D15" s="109" t="s">
        <v>260</v>
      </c>
      <c r="E15" s="158" t="s">
        <v>133</v>
      </c>
      <c r="F15" s="109" t="s">
        <v>134</v>
      </c>
      <c r="G15" s="109" t="s">
        <v>261</v>
      </c>
      <c r="H15" s="109" t="s">
        <v>262</v>
      </c>
      <c r="I15" s="109" t="s">
        <v>263</v>
      </c>
      <c r="J15" s="117" t="s">
        <v>264</v>
      </c>
      <c r="K15" s="109" t="s">
        <v>265</v>
      </c>
      <c r="L15" s="109" t="s">
        <v>266</v>
      </c>
      <c r="M15" s="109" t="s">
        <v>267</v>
      </c>
      <c r="N15" s="184" t="s">
        <v>360</v>
      </c>
      <c r="O15" s="184" t="s">
        <v>361</v>
      </c>
      <c r="P15" s="184" t="s">
        <v>362</v>
      </c>
      <c r="Q15" s="184">
        <f>612303.2-4000.02-26534.75</f>
        <v>581768.4299999999</v>
      </c>
      <c r="R15" s="184" t="s">
        <v>363</v>
      </c>
      <c r="S15" s="184" t="s">
        <v>363</v>
      </c>
      <c r="T15" s="152">
        <v>3</v>
      </c>
    </row>
    <row r="16" spans="1:20" ht="148.5" customHeight="1">
      <c r="A16" s="103">
        <v>7</v>
      </c>
      <c r="B16" s="181" t="s">
        <v>391</v>
      </c>
      <c r="C16" s="108">
        <v>2004</v>
      </c>
      <c r="D16" s="109" t="s">
        <v>229</v>
      </c>
      <c r="E16" s="158" t="s">
        <v>223</v>
      </c>
      <c r="F16" s="109" t="s">
        <v>224</v>
      </c>
      <c r="G16" s="109" t="s">
        <v>225</v>
      </c>
      <c r="H16" s="109" t="s">
        <v>154</v>
      </c>
      <c r="I16" s="109" t="s">
        <v>226</v>
      </c>
      <c r="J16" s="117" t="s">
        <v>5</v>
      </c>
      <c r="K16" s="109" t="s">
        <v>227</v>
      </c>
      <c r="L16" s="109"/>
      <c r="M16" s="109" t="s">
        <v>228</v>
      </c>
      <c r="N16" s="184">
        <v>876.8</v>
      </c>
      <c r="O16" s="184">
        <v>840.3</v>
      </c>
      <c r="P16" s="184">
        <v>850</v>
      </c>
      <c r="Q16" s="184">
        <v>850</v>
      </c>
      <c r="R16" s="184">
        <v>850</v>
      </c>
      <c r="S16" s="184">
        <v>850</v>
      </c>
      <c r="T16" s="152">
        <v>3</v>
      </c>
    </row>
    <row r="17" spans="1:20" ht="144" customHeight="1">
      <c r="A17" s="109">
        <v>8</v>
      </c>
      <c r="B17" s="181" t="s">
        <v>388</v>
      </c>
      <c r="C17" s="108">
        <v>2019</v>
      </c>
      <c r="D17" s="109" t="s">
        <v>43</v>
      </c>
      <c r="E17" s="109" t="s">
        <v>44</v>
      </c>
      <c r="F17" s="109" t="s">
        <v>45</v>
      </c>
      <c r="G17" s="109" t="s">
        <v>46</v>
      </c>
      <c r="H17" s="109"/>
      <c r="I17" s="109"/>
      <c r="J17" s="117"/>
      <c r="K17" s="109" t="s">
        <v>47</v>
      </c>
      <c r="L17" s="109" t="s">
        <v>48</v>
      </c>
      <c r="M17" s="109" t="s">
        <v>49</v>
      </c>
      <c r="N17" s="184" t="s">
        <v>389</v>
      </c>
      <c r="O17" s="184" t="s">
        <v>389</v>
      </c>
      <c r="P17" s="184" t="s">
        <v>390</v>
      </c>
      <c r="Q17" s="182">
        <v>0</v>
      </c>
      <c r="R17" s="182">
        <v>0</v>
      </c>
      <c r="S17" s="182">
        <v>0</v>
      </c>
      <c r="T17" s="152">
        <v>3</v>
      </c>
    </row>
    <row r="18" spans="1:20" ht="153" customHeight="1">
      <c r="A18" s="103">
        <v>9</v>
      </c>
      <c r="B18" s="135" t="s">
        <v>40</v>
      </c>
      <c r="C18" s="108">
        <v>2020</v>
      </c>
      <c r="D18" s="109" t="s">
        <v>50</v>
      </c>
      <c r="E18" s="158" t="s">
        <v>135</v>
      </c>
      <c r="F18" s="109" t="s">
        <v>136</v>
      </c>
      <c r="G18" s="109" t="s">
        <v>51</v>
      </c>
      <c r="H18" s="109" t="s">
        <v>52</v>
      </c>
      <c r="I18" s="109" t="s">
        <v>53</v>
      </c>
      <c r="J18" s="117" t="s">
        <v>256</v>
      </c>
      <c r="K18" s="109" t="s">
        <v>54</v>
      </c>
      <c r="L18" s="109" t="s">
        <v>55</v>
      </c>
      <c r="M18" s="109" t="s">
        <v>56</v>
      </c>
      <c r="N18" s="184">
        <v>34387.16</v>
      </c>
      <c r="O18" s="184">
        <v>34089.8</v>
      </c>
      <c r="P18" s="184">
        <v>32560.72</v>
      </c>
      <c r="Q18" s="184">
        <v>34349.27</v>
      </c>
      <c r="R18" s="184">
        <v>28498.44</v>
      </c>
      <c r="S18" s="184">
        <v>28498.44</v>
      </c>
      <c r="T18" s="152">
        <v>3</v>
      </c>
    </row>
    <row r="19" spans="1:20" ht="123" customHeight="1">
      <c r="A19" s="103" t="s">
        <v>350</v>
      </c>
      <c r="B19" s="135" t="s">
        <v>137</v>
      </c>
      <c r="C19" s="108">
        <v>2024</v>
      </c>
      <c r="D19" s="109" t="s">
        <v>65</v>
      </c>
      <c r="E19" s="158" t="s">
        <v>138</v>
      </c>
      <c r="F19" s="109" t="s">
        <v>139</v>
      </c>
      <c r="G19" s="109" t="s">
        <v>66</v>
      </c>
      <c r="H19" s="109"/>
      <c r="I19" s="109"/>
      <c r="J19" s="117"/>
      <c r="K19" s="109" t="s">
        <v>67</v>
      </c>
      <c r="L19" s="109" t="s">
        <v>68</v>
      </c>
      <c r="M19" s="109" t="s">
        <v>69</v>
      </c>
      <c r="N19" s="184">
        <v>384292.9</v>
      </c>
      <c r="O19" s="184">
        <v>89848.64</v>
      </c>
      <c r="P19" s="184">
        <v>547412.26</v>
      </c>
      <c r="Q19" s="184">
        <v>346640.5</v>
      </c>
      <c r="R19" s="184">
        <v>1297</v>
      </c>
      <c r="S19" s="184">
        <v>1297</v>
      </c>
      <c r="T19" s="152">
        <v>3</v>
      </c>
    </row>
    <row r="20" spans="1:20" ht="139.5" customHeight="1">
      <c r="A20" s="109">
        <v>12</v>
      </c>
      <c r="B20" s="135" t="s">
        <v>41</v>
      </c>
      <c r="C20" s="108">
        <v>2025</v>
      </c>
      <c r="D20" s="109" t="s">
        <v>50</v>
      </c>
      <c r="E20" s="158" t="s">
        <v>33</v>
      </c>
      <c r="F20" s="109" t="s">
        <v>70</v>
      </c>
      <c r="G20" s="109" t="s">
        <v>153</v>
      </c>
      <c r="H20" s="109" t="s">
        <v>154</v>
      </c>
      <c r="I20" s="109" t="s">
        <v>226</v>
      </c>
      <c r="J20" s="117" t="s">
        <v>156</v>
      </c>
      <c r="K20" s="109" t="s">
        <v>71</v>
      </c>
      <c r="L20" s="109" t="s">
        <v>72</v>
      </c>
      <c r="M20" s="109" t="s">
        <v>73</v>
      </c>
      <c r="N20" s="184" t="s">
        <v>364</v>
      </c>
      <c r="O20" s="184" t="s">
        <v>365</v>
      </c>
      <c r="P20" s="184" t="s">
        <v>366</v>
      </c>
      <c r="Q20" s="184" t="s">
        <v>367</v>
      </c>
      <c r="R20" s="184" t="s">
        <v>367</v>
      </c>
      <c r="S20" s="184" t="s">
        <v>367</v>
      </c>
      <c r="T20" s="152">
        <v>3</v>
      </c>
    </row>
    <row r="21" spans="1:20" ht="203.25" customHeight="1">
      <c r="A21" s="109">
        <v>13</v>
      </c>
      <c r="B21" s="135" t="s">
        <v>308</v>
      </c>
      <c r="C21" s="108">
        <v>2029</v>
      </c>
      <c r="D21" s="109" t="s">
        <v>89</v>
      </c>
      <c r="E21" s="158" t="s">
        <v>83</v>
      </c>
      <c r="F21" s="109" t="s">
        <v>84</v>
      </c>
      <c r="G21" s="109" t="s">
        <v>85</v>
      </c>
      <c r="H21" s="109" t="s">
        <v>154</v>
      </c>
      <c r="I21" s="109" t="s">
        <v>226</v>
      </c>
      <c r="J21" s="109" t="s">
        <v>156</v>
      </c>
      <c r="K21" s="158" t="s">
        <v>86</v>
      </c>
      <c r="L21" s="109" t="s">
        <v>87</v>
      </c>
      <c r="M21" s="109" t="s">
        <v>88</v>
      </c>
      <c r="N21" s="184">
        <f>868740.83-144108.67</f>
        <v>724632.1599999999</v>
      </c>
      <c r="O21" s="184">
        <f>665716.93-143968.15</f>
        <v>521748.78</v>
      </c>
      <c r="P21" s="184" t="s">
        <v>368</v>
      </c>
      <c r="Q21" s="184">
        <v>191423.95</v>
      </c>
      <c r="R21" s="184" t="s">
        <v>369</v>
      </c>
      <c r="S21" s="184" t="s">
        <v>369</v>
      </c>
      <c r="T21" s="152">
        <v>3</v>
      </c>
    </row>
    <row r="22" spans="1:20" ht="174" customHeight="1">
      <c r="A22" s="103" t="s">
        <v>321</v>
      </c>
      <c r="B22" s="135" t="s">
        <v>161</v>
      </c>
      <c r="C22" s="108">
        <v>2030</v>
      </c>
      <c r="D22" s="109" t="s">
        <v>90</v>
      </c>
      <c r="E22" s="158" t="s">
        <v>91</v>
      </c>
      <c r="F22" s="109" t="s">
        <v>92</v>
      </c>
      <c r="G22" s="109" t="s">
        <v>93</v>
      </c>
      <c r="H22" s="109" t="s">
        <v>154</v>
      </c>
      <c r="I22" s="109" t="s">
        <v>226</v>
      </c>
      <c r="J22" s="109" t="s">
        <v>156</v>
      </c>
      <c r="K22" s="158" t="s">
        <v>94</v>
      </c>
      <c r="L22" s="109" t="s">
        <v>95</v>
      </c>
      <c r="M22" s="109" t="s">
        <v>96</v>
      </c>
      <c r="N22" s="184" t="s">
        <v>370</v>
      </c>
      <c r="O22" s="184" t="s">
        <v>371</v>
      </c>
      <c r="P22" s="184" t="s">
        <v>372</v>
      </c>
      <c r="Q22" s="184" t="s">
        <v>373</v>
      </c>
      <c r="R22" s="184" t="s">
        <v>373</v>
      </c>
      <c r="S22" s="184" t="s">
        <v>373</v>
      </c>
      <c r="T22" s="152">
        <v>3</v>
      </c>
    </row>
    <row r="23" spans="1:20" ht="173.25" customHeight="1">
      <c r="A23" s="109">
        <v>14</v>
      </c>
      <c r="B23" s="135" t="s">
        <v>162</v>
      </c>
      <c r="C23" s="108">
        <v>2034</v>
      </c>
      <c r="D23" s="109" t="s">
        <v>253</v>
      </c>
      <c r="E23" s="158" t="s">
        <v>140</v>
      </c>
      <c r="F23" s="109" t="s">
        <v>141</v>
      </c>
      <c r="G23" s="109" t="s">
        <v>97</v>
      </c>
      <c r="H23" s="109" t="s">
        <v>98</v>
      </c>
      <c r="I23" s="109" t="s">
        <v>99</v>
      </c>
      <c r="J23" s="117" t="s">
        <v>256</v>
      </c>
      <c r="K23" s="109" t="s">
        <v>100</v>
      </c>
      <c r="L23" s="109" t="s">
        <v>101</v>
      </c>
      <c r="M23" s="109" t="s">
        <v>102</v>
      </c>
      <c r="N23" s="184" t="s">
        <v>374</v>
      </c>
      <c r="O23" s="184" t="s">
        <v>375</v>
      </c>
      <c r="P23" s="184" t="s">
        <v>376</v>
      </c>
      <c r="Q23" s="184" t="s">
        <v>377</v>
      </c>
      <c r="R23" s="184" t="s">
        <v>377</v>
      </c>
      <c r="S23" s="184" t="s">
        <v>377</v>
      </c>
      <c r="T23" s="152">
        <v>3</v>
      </c>
    </row>
    <row r="24" spans="1:20" ht="78" customHeight="1">
      <c r="A24" s="103" t="s">
        <v>322</v>
      </c>
      <c r="B24" s="135" t="s">
        <v>164</v>
      </c>
      <c r="C24" s="108">
        <v>2039</v>
      </c>
      <c r="D24" s="109" t="s">
        <v>113</v>
      </c>
      <c r="E24" s="158" t="s">
        <v>114</v>
      </c>
      <c r="F24" s="109" t="s">
        <v>115</v>
      </c>
      <c r="G24" s="109" t="s">
        <v>116</v>
      </c>
      <c r="H24" s="109" t="s">
        <v>117</v>
      </c>
      <c r="I24" s="109" t="s">
        <v>118</v>
      </c>
      <c r="J24" s="117" t="s">
        <v>119</v>
      </c>
      <c r="K24" s="117" t="s">
        <v>120</v>
      </c>
      <c r="L24" s="117" t="s">
        <v>239</v>
      </c>
      <c r="M24" s="109" t="s">
        <v>121</v>
      </c>
      <c r="N24" s="184" t="s">
        <v>378</v>
      </c>
      <c r="O24" s="184" t="s">
        <v>378</v>
      </c>
      <c r="P24" s="184" t="s">
        <v>379</v>
      </c>
      <c r="Q24" s="184" t="s">
        <v>379</v>
      </c>
      <c r="R24" s="184" t="s">
        <v>379</v>
      </c>
      <c r="S24" s="184" t="s">
        <v>379</v>
      </c>
      <c r="T24" s="152">
        <v>3</v>
      </c>
    </row>
    <row r="25" spans="1:20" ht="109.5" customHeight="1">
      <c r="A25" s="109">
        <v>18</v>
      </c>
      <c r="B25" s="135" t="s">
        <v>122</v>
      </c>
      <c r="C25" s="109">
        <v>2045</v>
      </c>
      <c r="D25" s="114" t="s">
        <v>157</v>
      </c>
      <c r="E25" s="109" t="s">
        <v>259</v>
      </c>
      <c r="F25" s="109" t="s">
        <v>123</v>
      </c>
      <c r="G25" s="109" t="s">
        <v>79</v>
      </c>
      <c r="H25" s="109" t="s">
        <v>117</v>
      </c>
      <c r="I25" s="109" t="s">
        <v>355</v>
      </c>
      <c r="J25" s="117" t="s">
        <v>119</v>
      </c>
      <c r="K25" s="117" t="s">
        <v>120</v>
      </c>
      <c r="L25" s="117" t="s">
        <v>239</v>
      </c>
      <c r="M25" s="109" t="s">
        <v>121</v>
      </c>
      <c r="N25" s="184" t="s">
        <v>380</v>
      </c>
      <c r="O25" s="184" t="s">
        <v>381</v>
      </c>
      <c r="P25" s="184" t="s">
        <v>382</v>
      </c>
      <c r="Q25" s="182">
        <v>0</v>
      </c>
      <c r="R25" s="182">
        <v>0</v>
      </c>
      <c r="S25" s="182">
        <v>0</v>
      </c>
      <c r="T25" s="152">
        <v>3</v>
      </c>
    </row>
    <row r="26" spans="1:20" s="161" customFormat="1" ht="91.5" customHeight="1">
      <c r="A26" s="109">
        <v>19</v>
      </c>
      <c r="B26" s="137" t="s">
        <v>303</v>
      </c>
      <c r="C26" s="109"/>
      <c r="D26" s="114" t="s">
        <v>304</v>
      </c>
      <c r="E26" s="159" t="s">
        <v>305</v>
      </c>
      <c r="F26" s="109"/>
      <c r="G26" s="109" t="s">
        <v>79</v>
      </c>
      <c r="H26" s="109"/>
      <c r="I26" s="109"/>
      <c r="J26" s="109"/>
      <c r="K26" s="173" t="s">
        <v>306</v>
      </c>
      <c r="L26" s="109" t="s">
        <v>307</v>
      </c>
      <c r="M26" s="109"/>
      <c r="N26" s="184" t="s">
        <v>356</v>
      </c>
      <c r="O26" s="184" t="s">
        <v>357</v>
      </c>
      <c r="P26" s="184" t="s">
        <v>358</v>
      </c>
      <c r="Q26" s="184" t="s">
        <v>359</v>
      </c>
      <c r="R26" s="184" t="s">
        <v>359</v>
      </c>
      <c r="S26" s="184" t="s">
        <v>359</v>
      </c>
      <c r="T26" s="160"/>
    </row>
    <row r="27" spans="1:20" s="161" customFormat="1" ht="123.75" customHeight="1">
      <c r="A27" s="109">
        <v>20</v>
      </c>
      <c r="B27" s="138" t="s">
        <v>312</v>
      </c>
      <c r="C27" s="109"/>
      <c r="D27" s="114" t="s">
        <v>313</v>
      </c>
      <c r="E27" s="158" t="s">
        <v>152</v>
      </c>
      <c r="F27" s="109"/>
      <c r="G27" s="109"/>
      <c r="H27" s="109" t="s">
        <v>314</v>
      </c>
      <c r="I27" s="109"/>
      <c r="J27" s="109"/>
      <c r="K27" s="109"/>
      <c r="L27" s="109"/>
      <c r="M27" s="109"/>
      <c r="N27" s="184" t="s">
        <v>383</v>
      </c>
      <c r="O27" s="184" t="s">
        <v>384</v>
      </c>
      <c r="P27" s="184" t="s">
        <v>385</v>
      </c>
      <c r="Q27" s="184" t="s">
        <v>386</v>
      </c>
      <c r="R27" s="184" t="s">
        <v>386</v>
      </c>
      <c r="S27" s="184" t="s">
        <v>386</v>
      </c>
      <c r="T27" s="160"/>
    </row>
    <row r="28" spans="1:20" ht="160.5" customHeight="1">
      <c r="A28" s="153" t="s">
        <v>150</v>
      </c>
      <c r="B28" s="162" t="s">
        <v>125</v>
      </c>
      <c r="C28" s="153" t="s">
        <v>151</v>
      </c>
      <c r="D28" s="153" t="s">
        <v>207</v>
      </c>
      <c r="E28" s="153" t="s">
        <v>207</v>
      </c>
      <c r="F28" s="153" t="s">
        <v>207</v>
      </c>
      <c r="G28" s="153" t="s">
        <v>207</v>
      </c>
      <c r="H28" s="153" t="s">
        <v>207</v>
      </c>
      <c r="I28" s="153" t="s">
        <v>207</v>
      </c>
      <c r="J28" s="153" t="s">
        <v>207</v>
      </c>
      <c r="K28" s="153" t="s">
        <v>207</v>
      </c>
      <c r="L28" s="153" t="s">
        <v>207</v>
      </c>
      <c r="M28" s="153" t="s">
        <v>207</v>
      </c>
      <c r="N28" s="183">
        <f aca="true" t="shared" si="0" ref="N28:S28">N29+N30+N31+N32+N33+N34</f>
        <v>290895.17</v>
      </c>
      <c r="O28" s="183">
        <f t="shared" si="0"/>
        <v>283017.15</v>
      </c>
      <c r="P28" s="183">
        <f t="shared" si="0"/>
        <v>255640.27</v>
      </c>
      <c r="Q28" s="183">
        <f t="shared" si="0"/>
        <v>247426.18</v>
      </c>
      <c r="R28" s="183">
        <f t="shared" si="0"/>
        <v>197697.09</v>
      </c>
      <c r="S28" s="183">
        <f t="shared" si="0"/>
        <v>197697.09</v>
      </c>
      <c r="T28" s="152">
        <v>23</v>
      </c>
    </row>
    <row r="29" spans="1:20" ht="120" customHeight="1">
      <c r="A29" s="115">
        <v>1</v>
      </c>
      <c r="B29" s="135" t="s">
        <v>324</v>
      </c>
      <c r="C29" s="108">
        <v>2110</v>
      </c>
      <c r="D29" s="109" t="s">
        <v>311</v>
      </c>
      <c r="E29" s="158" t="s">
        <v>152</v>
      </c>
      <c r="F29" s="109" t="s">
        <v>10</v>
      </c>
      <c r="G29" s="109" t="s">
        <v>153</v>
      </c>
      <c r="H29" s="109" t="s">
        <v>11</v>
      </c>
      <c r="I29" s="109" t="s">
        <v>12</v>
      </c>
      <c r="J29" s="117" t="s">
        <v>13</v>
      </c>
      <c r="K29" s="109" t="s">
        <v>144</v>
      </c>
      <c r="L29" s="117" t="s">
        <v>145</v>
      </c>
      <c r="M29" s="109"/>
      <c r="N29" s="184">
        <v>154052.79</v>
      </c>
      <c r="O29" s="184">
        <v>152864</v>
      </c>
      <c r="P29" s="184">
        <v>135005.02</v>
      </c>
      <c r="Q29" s="184">
        <v>133397.69</v>
      </c>
      <c r="R29" s="184">
        <v>133397.69</v>
      </c>
      <c r="S29" s="184">
        <v>133397.69</v>
      </c>
      <c r="T29" s="152">
        <v>3</v>
      </c>
    </row>
    <row r="30" spans="1:20" ht="185.25" customHeight="1">
      <c r="A30" s="117">
        <v>2</v>
      </c>
      <c r="B30" s="135" t="s">
        <v>340</v>
      </c>
      <c r="C30" s="108">
        <v>2102</v>
      </c>
      <c r="D30" s="114" t="s">
        <v>169</v>
      </c>
      <c r="E30" s="158" t="s">
        <v>158</v>
      </c>
      <c r="F30" s="109" t="s">
        <v>159</v>
      </c>
      <c r="G30" s="109" t="s">
        <v>160</v>
      </c>
      <c r="H30" s="109" t="s">
        <v>154</v>
      </c>
      <c r="I30" s="109" t="s">
        <v>155</v>
      </c>
      <c r="J30" s="117" t="s">
        <v>156</v>
      </c>
      <c r="K30" s="109" t="s">
        <v>142</v>
      </c>
      <c r="L30" s="117"/>
      <c r="M30" s="109"/>
      <c r="N30" s="184">
        <v>74.06</v>
      </c>
      <c r="O30" s="184">
        <v>74.06</v>
      </c>
      <c r="P30" s="184">
        <v>72.69</v>
      </c>
      <c r="Q30" s="184">
        <v>72.69</v>
      </c>
      <c r="R30" s="184">
        <v>72.69</v>
      </c>
      <c r="S30" s="184">
        <v>72.69</v>
      </c>
      <c r="T30" s="152">
        <v>3</v>
      </c>
    </row>
    <row r="31" spans="1:20" ht="102" customHeight="1">
      <c r="A31" s="115">
        <v>2</v>
      </c>
      <c r="B31" s="136" t="s">
        <v>339</v>
      </c>
      <c r="C31" s="108">
        <v>2103</v>
      </c>
      <c r="D31" s="109" t="s">
        <v>0</v>
      </c>
      <c r="E31" s="158" t="s">
        <v>1</v>
      </c>
      <c r="F31" s="109" t="s">
        <v>2</v>
      </c>
      <c r="G31" s="109" t="s">
        <v>3</v>
      </c>
      <c r="H31" s="109" t="s">
        <v>154</v>
      </c>
      <c r="I31" s="109" t="s">
        <v>4</v>
      </c>
      <c r="J31" s="117" t="s">
        <v>5</v>
      </c>
      <c r="K31" s="117"/>
      <c r="L31" s="117"/>
      <c r="M31" s="109"/>
      <c r="N31" s="184">
        <v>36.98</v>
      </c>
      <c r="O31" s="184">
        <v>36.98</v>
      </c>
      <c r="P31" s="182">
        <v>0</v>
      </c>
      <c r="Q31" s="182">
        <v>0</v>
      </c>
      <c r="R31" s="182">
        <v>0</v>
      </c>
      <c r="S31" s="182">
        <v>0</v>
      </c>
      <c r="T31" s="152">
        <v>3</v>
      </c>
    </row>
    <row r="32" spans="1:20" ht="111" customHeight="1">
      <c r="A32" s="117">
        <v>3</v>
      </c>
      <c r="B32" s="135" t="s">
        <v>6</v>
      </c>
      <c r="C32" s="108">
        <v>2105</v>
      </c>
      <c r="D32" s="109" t="s">
        <v>157</v>
      </c>
      <c r="E32" s="158" t="s">
        <v>7</v>
      </c>
      <c r="F32" s="109" t="s">
        <v>8</v>
      </c>
      <c r="G32" s="109" t="s">
        <v>9</v>
      </c>
      <c r="H32" s="109"/>
      <c r="I32" s="109"/>
      <c r="J32" s="117"/>
      <c r="K32" s="109" t="s">
        <v>143</v>
      </c>
      <c r="L32" s="117"/>
      <c r="M32" s="109"/>
      <c r="N32" s="184">
        <v>61390.12</v>
      </c>
      <c r="O32" s="184">
        <v>58614.61</v>
      </c>
      <c r="P32" s="184">
        <v>57246.25</v>
      </c>
      <c r="Q32" s="184">
        <v>54001.13</v>
      </c>
      <c r="R32" s="184">
        <v>54001.13</v>
      </c>
      <c r="S32" s="184">
        <v>54001.13</v>
      </c>
      <c r="T32" s="152">
        <v>3</v>
      </c>
    </row>
    <row r="33" spans="1:20" ht="183.75" customHeight="1">
      <c r="A33" s="115">
        <v>4</v>
      </c>
      <c r="B33" s="135" t="s">
        <v>309</v>
      </c>
      <c r="C33" s="108">
        <v>2110</v>
      </c>
      <c r="D33" s="109" t="s">
        <v>310</v>
      </c>
      <c r="E33" s="158" t="s">
        <v>152</v>
      </c>
      <c r="F33" s="109" t="s">
        <v>10</v>
      </c>
      <c r="G33" s="109" t="s">
        <v>153</v>
      </c>
      <c r="H33" s="109" t="s">
        <v>11</v>
      </c>
      <c r="I33" s="109" t="s">
        <v>12</v>
      </c>
      <c r="J33" s="117" t="s">
        <v>13</v>
      </c>
      <c r="K33" s="109" t="s">
        <v>144</v>
      </c>
      <c r="L33" s="117" t="s">
        <v>145</v>
      </c>
      <c r="M33" s="109"/>
      <c r="N33" s="184">
        <v>69905.48</v>
      </c>
      <c r="O33" s="184">
        <v>66580.49</v>
      </c>
      <c r="P33" s="184">
        <v>58616.31</v>
      </c>
      <c r="Q33" s="184">
        <v>55254.67</v>
      </c>
      <c r="R33" s="184">
        <v>5525.58</v>
      </c>
      <c r="S33" s="184">
        <v>5525.58</v>
      </c>
      <c r="T33" s="152">
        <v>3</v>
      </c>
    </row>
    <row r="34" spans="1:20" ht="129" customHeight="1">
      <c r="A34" s="115">
        <v>5</v>
      </c>
      <c r="B34" s="135" t="s">
        <v>14</v>
      </c>
      <c r="C34" s="108">
        <v>2113</v>
      </c>
      <c r="D34" s="109" t="s">
        <v>15</v>
      </c>
      <c r="E34" s="163" t="s">
        <v>16</v>
      </c>
      <c r="F34" s="109" t="s">
        <v>17</v>
      </c>
      <c r="G34" s="109" t="s">
        <v>18</v>
      </c>
      <c r="H34" s="109" t="s">
        <v>19</v>
      </c>
      <c r="I34" s="109" t="s">
        <v>20</v>
      </c>
      <c r="J34" s="117" t="s">
        <v>5</v>
      </c>
      <c r="K34" s="117" t="s">
        <v>146</v>
      </c>
      <c r="L34" s="117"/>
      <c r="M34" s="109"/>
      <c r="N34" s="184">
        <v>5435.74</v>
      </c>
      <c r="O34" s="184">
        <v>4847.01</v>
      </c>
      <c r="P34" s="184">
        <v>4700</v>
      </c>
      <c r="Q34" s="184">
        <v>4700</v>
      </c>
      <c r="R34" s="184">
        <v>4700</v>
      </c>
      <c r="S34" s="184">
        <v>4700</v>
      </c>
      <c r="T34" s="152">
        <v>3</v>
      </c>
    </row>
    <row r="35" spans="1:20" ht="145.5" customHeight="1">
      <c r="A35" s="164" t="s">
        <v>21</v>
      </c>
      <c r="B35" s="165" t="s">
        <v>126</v>
      </c>
      <c r="C35" s="153" t="s">
        <v>22</v>
      </c>
      <c r="D35" s="153" t="s">
        <v>207</v>
      </c>
      <c r="E35" s="153" t="s">
        <v>207</v>
      </c>
      <c r="F35" s="153" t="s">
        <v>207</v>
      </c>
      <c r="G35" s="153" t="s">
        <v>207</v>
      </c>
      <c r="H35" s="153" t="s">
        <v>207</v>
      </c>
      <c r="I35" s="153" t="s">
        <v>207</v>
      </c>
      <c r="J35" s="153" t="s">
        <v>207</v>
      </c>
      <c r="K35" s="153" t="s">
        <v>207</v>
      </c>
      <c r="L35" s="153" t="s">
        <v>207</v>
      </c>
      <c r="M35" s="153" t="s">
        <v>207</v>
      </c>
      <c r="N35" s="183">
        <f aca="true" t="shared" si="1" ref="N35:S35">N36+N37+N38+N39+N40+N41+N42+N43+N44+N45</f>
        <v>1372793.24</v>
      </c>
      <c r="O35" s="183">
        <f t="shared" si="1"/>
        <v>1361800.2</v>
      </c>
      <c r="P35" s="183">
        <f t="shared" si="1"/>
        <v>1398885.43</v>
      </c>
      <c r="Q35" s="183">
        <f t="shared" si="1"/>
        <v>1381259.41</v>
      </c>
      <c r="R35" s="183">
        <f t="shared" si="1"/>
        <v>1432768.99</v>
      </c>
      <c r="S35" s="183">
        <f t="shared" si="1"/>
        <v>1432766.99</v>
      </c>
      <c r="T35" s="152">
        <v>5</v>
      </c>
    </row>
    <row r="36" spans="1:20" ht="91.5" customHeight="1">
      <c r="A36" s="115">
        <v>1</v>
      </c>
      <c r="B36" s="139" t="s">
        <v>24</v>
      </c>
      <c r="C36" s="119">
        <v>2503</v>
      </c>
      <c r="D36" s="120" t="s">
        <v>25</v>
      </c>
      <c r="E36" s="166" t="s">
        <v>26</v>
      </c>
      <c r="F36" s="120" t="s">
        <v>27</v>
      </c>
      <c r="G36" s="120" t="s">
        <v>165</v>
      </c>
      <c r="H36" s="120" t="s">
        <v>166</v>
      </c>
      <c r="I36" s="120" t="s">
        <v>167</v>
      </c>
      <c r="J36" s="115" t="s">
        <v>168</v>
      </c>
      <c r="K36" s="115"/>
      <c r="L36" s="115"/>
      <c r="M36" s="120"/>
      <c r="N36" s="184">
        <v>61.51</v>
      </c>
      <c r="O36" s="184">
        <v>61.51</v>
      </c>
      <c r="P36" s="184">
        <v>39.47</v>
      </c>
      <c r="Q36" s="184">
        <v>185.53</v>
      </c>
      <c r="R36" s="184">
        <v>16.38</v>
      </c>
      <c r="S36" s="184">
        <v>16.38</v>
      </c>
      <c r="T36" s="152">
        <v>3</v>
      </c>
    </row>
    <row r="37" spans="1:20" ht="198" customHeight="1">
      <c r="A37" s="115">
        <v>2</v>
      </c>
      <c r="B37" s="135" t="s">
        <v>208</v>
      </c>
      <c r="C37" s="108">
        <v>2522</v>
      </c>
      <c r="D37" s="109" t="s">
        <v>209</v>
      </c>
      <c r="E37" s="158" t="s">
        <v>210</v>
      </c>
      <c r="F37" s="109" t="s">
        <v>211</v>
      </c>
      <c r="G37" s="109" t="s">
        <v>212</v>
      </c>
      <c r="H37" s="109" t="s">
        <v>213</v>
      </c>
      <c r="I37" s="109" t="s">
        <v>214</v>
      </c>
      <c r="J37" s="117" t="s">
        <v>215</v>
      </c>
      <c r="K37" s="117"/>
      <c r="L37" s="117"/>
      <c r="M37" s="109"/>
      <c r="N37" s="184">
        <v>413732.96</v>
      </c>
      <c r="O37" s="184">
        <v>411880.48</v>
      </c>
      <c r="P37" s="184">
        <v>416123.33</v>
      </c>
      <c r="Q37" s="184">
        <v>424896.5</v>
      </c>
      <c r="R37" s="184">
        <v>436238.76</v>
      </c>
      <c r="S37" s="184">
        <v>436238.76</v>
      </c>
      <c r="T37" s="152">
        <v>3</v>
      </c>
    </row>
    <row r="38" spans="1:20" ht="331.5" customHeight="1">
      <c r="A38" s="115">
        <v>3</v>
      </c>
      <c r="B38" s="135" t="s">
        <v>216</v>
      </c>
      <c r="C38" s="108">
        <v>2540</v>
      </c>
      <c r="D38" s="109" t="s">
        <v>217</v>
      </c>
      <c r="E38" s="158" t="s">
        <v>218</v>
      </c>
      <c r="F38" s="109" t="s">
        <v>219</v>
      </c>
      <c r="G38" s="109" t="s">
        <v>220</v>
      </c>
      <c r="H38" s="109" t="s">
        <v>221</v>
      </c>
      <c r="I38" s="109" t="s">
        <v>268</v>
      </c>
      <c r="J38" s="117" t="s">
        <v>269</v>
      </c>
      <c r="K38" s="117"/>
      <c r="L38" s="117"/>
      <c r="M38" s="109"/>
      <c r="N38" s="184">
        <v>682953.03</v>
      </c>
      <c r="O38" s="184">
        <v>680052.53</v>
      </c>
      <c r="P38" s="184">
        <v>803249.47</v>
      </c>
      <c r="Q38" s="184">
        <v>792758.41</v>
      </c>
      <c r="R38" s="184">
        <v>806522.44</v>
      </c>
      <c r="S38" s="184">
        <v>806522.44</v>
      </c>
      <c r="T38" s="152">
        <v>3</v>
      </c>
    </row>
    <row r="39" spans="1:20" ht="91.5" customHeight="1">
      <c r="A39" s="117">
        <v>4</v>
      </c>
      <c r="B39" s="136" t="s">
        <v>343</v>
      </c>
      <c r="C39" s="108">
        <v>2541</v>
      </c>
      <c r="D39" s="109" t="s">
        <v>344</v>
      </c>
      <c r="E39" s="158" t="s">
        <v>270</v>
      </c>
      <c r="F39" s="109" t="s">
        <v>271</v>
      </c>
      <c r="G39" s="109" t="s">
        <v>272</v>
      </c>
      <c r="H39" s="109" t="s">
        <v>273</v>
      </c>
      <c r="I39" s="109" t="s">
        <v>274</v>
      </c>
      <c r="J39" s="117" t="s">
        <v>275</v>
      </c>
      <c r="K39" s="117"/>
      <c r="L39" s="117"/>
      <c r="M39" s="109"/>
      <c r="N39" s="182"/>
      <c r="O39" s="182"/>
      <c r="P39" s="184"/>
      <c r="Q39" s="184">
        <v>26534.75</v>
      </c>
      <c r="R39" s="184">
        <v>53505.21</v>
      </c>
      <c r="S39" s="184">
        <v>53505.21</v>
      </c>
      <c r="T39" s="152">
        <v>3</v>
      </c>
    </row>
    <row r="40" spans="1:20" ht="91.5" customHeight="1">
      <c r="A40" s="117">
        <v>5</v>
      </c>
      <c r="B40" s="135" t="s">
        <v>277</v>
      </c>
      <c r="C40" s="108">
        <v>2591</v>
      </c>
      <c r="D40" s="109" t="s">
        <v>23</v>
      </c>
      <c r="E40" s="158" t="s">
        <v>278</v>
      </c>
      <c r="F40" s="109" t="s">
        <v>279</v>
      </c>
      <c r="G40" s="109" t="s">
        <v>280</v>
      </c>
      <c r="H40" s="109" t="s">
        <v>281</v>
      </c>
      <c r="I40" s="109" t="s">
        <v>282</v>
      </c>
      <c r="J40" s="117" t="s">
        <v>283</v>
      </c>
      <c r="K40" s="117"/>
      <c r="L40" s="117"/>
      <c r="M40" s="109"/>
      <c r="N40" s="184">
        <v>2719.41</v>
      </c>
      <c r="O40" s="184">
        <v>2719.41</v>
      </c>
      <c r="P40" s="184">
        <v>2653.15</v>
      </c>
      <c r="Q40" s="184">
        <v>2664.82</v>
      </c>
      <c r="R40" s="184">
        <v>2773.27</v>
      </c>
      <c r="S40" s="184">
        <v>2773.27</v>
      </c>
      <c r="T40" s="152">
        <v>3</v>
      </c>
    </row>
    <row r="41" spans="1:20" ht="91.5" customHeight="1">
      <c r="A41" s="115">
        <v>6</v>
      </c>
      <c r="B41" s="135" t="s">
        <v>284</v>
      </c>
      <c r="C41" s="109">
        <v>2592</v>
      </c>
      <c r="D41" s="109" t="s">
        <v>23</v>
      </c>
      <c r="E41" s="109" t="s">
        <v>285</v>
      </c>
      <c r="F41" s="109" t="s">
        <v>286</v>
      </c>
      <c r="G41" s="109" t="s">
        <v>287</v>
      </c>
      <c r="H41" s="109" t="s">
        <v>281</v>
      </c>
      <c r="I41" s="109" t="s">
        <v>282</v>
      </c>
      <c r="J41" s="109" t="s">
        <v>283</v>
      </c>
      <c r="K41" s="109"/>
      <c r="L41" s="109"/>
      <c r="M41" s="109"/>
      <c r="N41" s="184">
        <v>124892.04</v>
      </c>
      <c r="O41" s="184">
        <v>124892.04</v>
      </c>
      <c r="P41" s="184">
        <v>89714.47</v>
      </c>
      <c r="Q41" s="184">
        <v>89714.47</v>
      </c>
      <c r="R41" s="184">
        <v>89714.47</v>
      </c>
      <c r="S41" s="184">
        <v>89714.47</v>
      </c>
      <c r="T41" s="152">
        <v>3</v>
      </c>
    </row>
    <row r="42" spans="1:20" ht="91.5" customHeight="1">
      <c r="A42" s="115">
        <v>7</v>
      </c>
      <c r="B42" s="135" t="s">
        <v>290</v>
      </c>
      <c r="C42" s="108">
        <v>2594</v>
      </c>
      <c r="D42" s="109" t="s">
        <v>23</v>
      </c>
      <c r="E42" s="158" t="s">
        <v>288</v>
      </c>
      <c r="F42" s="109" t="s">
        <v>291</v>
      </c>
      <c r="G42" s="109" t="s">
        <v>289</v>
      </c>
      <c r="H42" s="109" t="s">
        <v>281</v>
      </c>
      <c r="I42" s="109" t="s">
        <v>282</v>
      </c>
      <c r="J42" s="117" t="s">
        <v>283</v>
      </c>
      <c r="K42" s="117"/>
      <c r="L42" s="117"/>
      <c r="M42" s="109"/>
      <c r="N42" s="184">
        <v>125046.37</v>
      </c>
      <c r="O42" s="184">
        <v>121723.91</v>
      </c>
      <c r="P42" s="184">
        <v>37465.53</v>
      </c>
      <c r="Q42" s="184">
        <v>39332.3</v>
      </c>
      <c r="R42" s="184">
        <f>42415.25-3778.21</f>
        <v>38637.04</v>
      </c>
      <c r="S42" s="184">
        <f>42415.25-3778.21</f>
        <v>38637.04</v>
      </c>
      <c r="T42" s="152">
        <v>3</v>
      </c>
    </row>
    <row r="43" spans="1:20" ht="122.25" customHeight="1">
      <c r="A43" s="115">
        <v>8</v>
      </c>
      <c r="B43" s="180" t="s">
        <v>387</v>
      </c>
      <c r="C43" s="108">
        <v>2540</v>
      </c>
      <c r="D43" s="109" t="s">
        <v>217</v>
      </c>
      <c r="E43" s="158" t="s">
        <v>316</v>
      </c>
      <c r="F43" s="109" t="s">
        <v>219</v>
      </c>
      <c r="G43" s="109" t="s">
        <v>220</v>
      </c>
      <c r="H43" s="109" t="s">
        <v>317</v>
      </c>
      <c r="I43" s="109" t="s">
        <v>268</v>
      </c>
      <c r="J43" s="117" t="s">
        <v>269</v>
      </c>
      <c r="K43" s="117"/>
      <c r="L43" s="167"/>
      <c r="M43" s="167"/>
      <c r="N43" s="184">
        <v>18481.61</v>
      </c>
      <c r="O43" s="184">
        <v>15564.01</v>
      </c>
      <c r="P43" s="184">
        <v>44515.8</v>
      </c>
      <c r="Q43" s="182">
        <v>0</v>
      </c>
      <c r="R43" s="182">
        <v>0</v>
      </c>
      <c r="S43" s="182">
        <v>0</v>
      </c>
      <c r="T43" s="152"/>
    </row>
    <row r="44" spans="1:20" ht="91.5" customHeight="1">
      <c r="A44" s="115">
        <v>9</v>
      </c>
      <c r="B44" s="140" t="s">
        <v>318</v>
      </c>
      <c r="C44" s="109"/>
      <c r="D44" s="109"/>
      <c r="E44" s="109" t="s">
        <v>218</v>
      </c>
      <c r="F44" s="109" t="s">
        <v>219</v>
      </c>
      <c r="G44" s="109" t="s">
        <v>220</v>
      </c>
      <c r="H44" s="109" t="s">
        <v>221</v>
      </c>
      <c r="I44" s="109" t="s">
        <v>268</v>
      </c>
      <c r="J44" s="109" t="s">
        <v>269</v>
      </c>
      <c r="K44" s="109"/>
      <c r="L44" s="167"/>
      <c r="M44" s="167"/>
      <c r="N44" s="184">
        <v>4893.24</v>
      </c>
      <c r="O44" s="184">
        <v>4893.24</v>
      </c>
      <c r="P44" s="184">
        <v>5099.26</v>
      </c>
      <c r="Q44" s="184">
        <v>5147.68</v>
      </c>
      <c r="R44" s="184">
        <v>5336.47</v>
      </c>
      <c r="S44" s="184">
        <v>5334.47</v>
      </c>
      <c r="T44" s="152"/>
    </row>
    <row r="45" spans="1:254" ht="120.75" customHeight="1">
      <c r="A45" s="115">
        <v>10</v>
      </c>
      <c r="B45" s="135" t="s">
        <v>319</v>
      </c>
      <c r="C45" s="108">
        <v>2110</v>
      </c>
      <c r="D45" s="109" t="s">
        <v>311</v>
      </c>
      <c r="E45" s="158" t="s">
        <v>152</v>
      </c>
      <c r="F45" s="109" t="s">
        <v>10</v>
      </c>
      <c r="G45" s="109" t="s">
        <v>153</v>
      </c>
      <c r="H45" s="109" t="s">
        <v>11</v>
      </c>
      <c r="I45" s="109" t="s">
        <v>12</v>
      </c>
      <c r="J45" s="117" t="s">
        <v>13</v>
      </c>
      <c r="K45" s="109" t="s">
        <v>144</v>
      </c>
      <c r="L45" s="117" t="s">
        <v>145</v>
      </c>
      <c r="M45" s="109"/>
      <c r="N45" s="184">
        <v>13.07</v>
      </c>
      <c r="O45" s="184">
        <v>13.07</v>
      </c>
      <c r="P45" s="184">
        <v>24.95</v>
      </c>
      <c r="Q45" s="184">
        <v>24.95</v>
      </c>
      <c r="R45" s="184">
        <v>24.95</v>
      </c>
      <c r="S45" s="184">
        <v>24.95</v>
      </c>
      <c r="IT45" s="161"/>
    </row>
    <row r="46" spans="1:20" ht="72.75" customHeight="1">
      <c r="A46" s="168" t="s">
        <v>207</v>
      </c>
      <c r="B46" s="169" t="s">
        <v>293</v>
      </c>
      <c r="C46" s="168" t="s">
        <v>207</v>
      </c>
      <c r="D46" s="168" t="s">
        <v>207</v>
      </c>
      <c r="E46" s="168" t="s">
        <v>207</v>
      </c>
      <c r="F46" s="168" t="s">
        <v>207</v>
      </c>
      <c r="G46" s="168" t="s">
        <v>207</v>
      </c>
      <c r="H46" s="168" t="s">
        <v>207</v>
      </c>
      <c r="I46" s="168" t="s">
        <v>207</v>
      </c>
      <c r="J46" s="168" t="s">
        <v>207</v>
      </c>
      <c r="K46" s="168" t="s">
        <v>207</v>
      </c>
      <c r="L46" s="168" t="s">
        <v>207</v>
      </c>
      <c r="M46" s="168" t="s">
        <v>207</v>
      </c>
      <c r="N46" s="183">
        <f>N35+N28+N8</f>
        <v>4829558.119999999</v>
      </c>
      <c r="O46" s="185">
        <f>O35+O28+O8</f>
        <v>3805640.0600000005</v>
      </c>
      <c r="P46" s="185">
        <f>P35+P28+P8</f>
        <v>5800166.510000001</v>
      </c>
      <c r="Q46" s="185">
        <f>Q35+Q28+Q8</f>
        <v>3074517.9899999998</v>
      </c>
      <c r="R46" s="185">
        <f>R28+R8+R35</f>
        <v>2579271.42</v>
      </c>
      <c r="S46" s="185">
        <f>S28+S8+S35</f>
        <v>2579271.42</v>
      </c>
      <c r="T46" s="170" t="e">
        <f>T28+T8+T35</f>
        <v>#REF!</v>
      </c>
    </row>
    <row r="47" spans="14:19" ht="31.5" customHeight="1">
      <c r="N47" s="186"/>
      <c r="O47" s="186"/>
      <c r="P47" s="186"/>
      <c r="Q47" s="186"/>
      <c r="R47" s="186"/>
      <c r="S47" s="186"/>
    </row>
  </sheetData>
  <sheetProtection/>
  <autoFilter ref="B6:T47"/>
  <mergeCells count="12">
    <mergeCell ref="A1:T2"/>
    <mergeCell ref="A3:C5"/>
    <mergeCell ref="D3:D5"/>
    <mergeCell ref="E3:M3"/>
    <mergeCell ref="N3:S3"/>
    <mergeCell ref="E4:G4"/>
    <mergeCell ref="H4:J4"/>
    <mergeCell ref="K4:M4"/>
    <mergeCell ref="N4:O4"/>
    <mergeCell ref="P4:P5"/>
    <mergeCell ref="Q4:Q5"/>
    <mergeCell ref="R4:S4"/>
  </mergeCells>
  <printOptions/>
  <pageMargins left="0.1968503937007874" right="0.1968503937007874" top="0.1968503937007874" bottom="0.1968503937007874" header="0.03937007874015748" footer="0.1968503937007874"/>
  <pageSetup horizontalDpi="600" verticalDpi="600" orientation="landscape" paperSize="9" scale="31" r:id="rId1"/>
  <rowBreaks count="2" manualBreakCount="2">
    <brk id="23" max="18" man="1"/>
    <brk id="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kaznachey_4</dc:creator>
  <cp:keywords/>
  <dc:description/>
  <cp:lastModifiedBy>Gorbonosova E.A.</cp:lastModifiedBy>
  <cp:lastPrinted>2021-08-30T09:54:46Z</cp:lastPrinted>
  <dcterms:created xsi:type="dcterms:W3CDTF">2016-03-17T06:25:11Z</dcterms:created>
  <dcterms:modified xsi:type="dcterms:W3CDTF">2022-05-17T09:13:11Z</dcterms:modified>
  <cp:category/>
  <cp:version/>
  <cp:contentType/>
  <cp:contentStatus/>
</cp:coreProperties>
</file>